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40" windowHeight="15675" activeTab="2"/>
  </bookViews>
  <sheets>
    <sheet name="附录1 教学进程总体安排" sheetId="6" r:id="rId1"/>
    <sheet name="附录2 软件技术专业选修课一览表" sheetId="7" r:id="rId2"/>
    <sheet name="附录3 公共选修课一览表" sheetId="8" r:id="rId3"/>
  </sheets>
  <definedNames>
    <definedName name="_xlnm.Print_Titles" localSheetId="0">'附录1 教学进程总体安排'!$1:$5</definedName>
    <definedName name="_xlnm.Print_Titles" localSheetId="2">'附录3 公共选修课一览表'!$1:$5</definedName>
  </definedNames>
  <calcPr calcId="144525"/>
</workbook>
</file>

<file path=xl/calcChain.xml><?xml version="1.0" encoding="utf-8"?>
<calcChain xmlns="http://schemas.openxmlformats.org/spreadsheetml/2006/main">
  <c r="I7" i="7" l="1"/>
  <c r="R52" i="6"/>
  <c r="N52" i="6"/>
  <c r="I52" i="6"/>
  <c r="N51" i="6"/>
  <c r="I51" i="6"/>
  <c r="S50" i="6"/>
  <c r="R50" i="6"/>
  <c r="Q50" i="6"/>
  <c r="P50" i="6"/>
  <c r="O50" i="6"/>
  <c r="N50" i="6"/>
  <c r="T47" i="6"/>
  <c r="S47" i="6"/>
  <c r="R47" i="6"/>
  <c r="Q47" i="6"/>
  <c r="P47" i="6"/>
  <c r="O47" i="6"/>
  <c r="N47" i="6"/>
  <c r="M47" i="6"/>
  <c r="L47" i="6"/>
  <c r="K47" i="6"/>
  <c r="J47" i="6"/>
  <c r="S46" i="6"/>
  <c r="R46" i="6"/>
  <c r="Q46" i="6"/>
  <c r="P46" i="6"/>
  <c r="O46" i="6"/>
  <c r="N46" i="6"/>
  <c r="L46" i="6"/>
  <c r="K46" i="6"/>
  <c r="S44" i="6"/>
  <c r="R44" i="6"/>
  <c r="Q44" i="6"/>
  <c r="P44" i="6"/>
  <c r="O44" i="6"/>
  <c r="N44" i="6"/>
  <c r="L44" i="6"/>
  <c r="J44" i="6"/>
  <c r="I44" i="6"/>
  <c r="Q43" i="6"/>
  <c r="S42" i="6"/>
  <c r="Q42" i="6"/>
  <c r="J41" i="6"/>
  <c r="J40" i="6"/>
  <c r="J39" i="6"/>
  <c r="S38" i="6"/>
  <c r="R38" i="6"/>
  <c r="Q38" i="6"/>
  <c r="J38" i="6"/>
  <c r="J37" i="6"/>
  <c r="J36" i="6"/>
  <c r="J35" i="6"/>
  <c r="J34" i="6"/>
  <c r="T33" i="6"/>
  <c r="L33" i="6"/>
  <c r="K33" i="6"/>
  <c r="J33" i="6"/>
  <c r="I33" i="6"/>
  <c r="L32" i="6"/>
  <c r="I31" i="6"/>
  <c r="S28" i="6"/>
  <c r="R28" i="6"/>
  <c r="S27" i="6"/>
  <c r="R27" i="6"/>
  <c r="S26" i="6"/>
  <c r="R26" i="6"/>
  <c r="Q26" i="6"/>
  <c r="P26" i="6"/>
  <c r="O26" i="6"/>
  <c r="N26" i="6"/>
  <c r="L26" i="6"/>
  <c r="K26" i="6"/>
  <c r="J26" i="6"/>
  <c r="I26" i="6"/>
  <c r="J25" i="6"/>
  <c r="S24" i="6"/>
  <c r="R24" i="6"/>
  <c r="Q24" i="6"/>
  <c r="N24" i="6"/>
  <c r="J24" i="6"/>
  <c r="J23" i="6"/>
  <c r="J22" i="6"/>
  <c r="J21" i="6"/>
  <c r="J20" i="6"/>
  <c r="J19" i="6"/>
  <c r="J18" i="6"/>
  <c r="S17" i="6"/>
  <c r="R17" i="6"/>
  <c r="Q17" i="6"/>
  <c r="P17" i="6"/>
  <c r="O17" i="6"/>
  <c r="J17" i="6"/>
  <c r="S16" i="6"/>
  <c r="R16" i="6"/>
  <c r="Q16" i="6"/>
  <c r="P16" i="6"/>
  <c r="O16" i="6"/>
  <c r="J16" i="6"/>
  <c r="S15" i="6"/>
  <c r="R15" i="6"/>
  <c r="Q15" i="6"/>
  <c r="P15" i="6"/>
  <c r="N15" i="6"/>
  <c r="J15" i="6"/>
  <c r="S14" i="6"/>
  <c r="R14" i="6"/>
  <c r="Q14" i="6"/>
  <c r="P14" i="6"/>
  <c r="N14" i="6"/>
  <c r="J14" i="6"/>
  <c r="J13" i="6"/>
  <c r="J12" i="6"/>
  <c r="J11" i="6"/>
  <c r="J10" i="6"/>
  <c r="S9" i="6"/>
  <c r="R9" i="6"/>
  <c r="Q9" i="6"/>
  <c r="P9" i="6"/>
  <c r="N9" i="6"/>
  <c r="J9" i="6"/>
  <c r="S8" i="6"/>
  <c r="R8" i="6"/>
  <c r="Q8" i="6"/>
  <c r="P8" i="6"/>
  <c r="O8" i="6"/>
  <c r="J8" i="6"/>
  <c r="S7" i="6"/>
  <c r="R7" i="6"/>
  <c r="Q7" i="6"/>
  <c r="P7" i="6"/>
  <c r="J7" i="6"/>
  <c r="S6" i="6"/>
  <c r="R6" i="6"/>
  <c r="Q6" i="6"/>
  <c r="P6" i="6"/>
  <c r="O6" i="6"/>
  <c r="J6" i="6"/>
</calcChain>
</file>

<file path=xl/sharedStrings.xml><?xml version="1.0" encoding="utf-8"?>
<sst xmlns="http://schemas.openxmlformats.org/spreadsheetml/2006/main" count="655" uniqueCount="267">
  <si>
    <t>2023级软件技术专业教学进程总体安排</t>
  </si>
  <si>
    <t>课程
类别</t>
  </si>
  <si>
    <t>序号</t>
  </si>
  <si>
    <t>课程代码</t>
  </si>
  <si>
    <t>课程名称</t>
  </si>
  <si>
    <t>课程性质</t>
  </si>
  <si>
    <t>学分</t>
  </si>
  <si>
    <t>教学课时</t>
  </si>
  <si>
    <t>开设学期</t>
  </si>
  <si>
    <t>教学进程(学期、教学活动周数、课堂教学周数、平均周学时）</t>
  </si>
  <si>
    <t>课程
考核</t>
  </si>
  <si>
    <t>开课部门</t>
  </si>
  <si>
    <t>备注</t>
  </si>
  <si>
    <t>课程
类型(A/B/C)</t>
  </si>
  <si>
    <t>是否理实一体</t>
  </si>
  <si>
    <t>总计</t>
  </si>
  <si>
    <t>理论</t>
  </si>
  <si>
    <t>实践</t>
  </si>
  <si>
    <t>公共基础课</t>
  </si>
  <si>
    <t>公共必修课</t>
  </si>
  <si>
    <t>070301</t>
  </si>
  <si>
    <t>军训</t>
  </si>
  <si>
    <t>C</t>
  </si>
  <si>
    <t>2周</t>
  </si>
  <si>
    <t>考查</t>
  </si>
  <si>
    <t>思政部</t>
  </si>
  <si>
    <t>200101</t>
  </si>
  <si>
    <t>习近平新时代中国特色社会主义思想概论</t>
  </si>
  <si>
    <t>B</t>
  </si>
  <si>
    <t>√</t>
  </si>
  <si>
    <t>考试</t>
  </si>
  <si>
    <t>200102</t>
  </si>
  <si>
    <t>思想道德与法治</t>
  </si>
  <si>
    <t>200103</t>
  </si>
  <si>
    <t>毛泽东思想和中国特色社会主义理论体系概论</t>
  </si>
  <si>
    <t>200104</t>
  </si>
  <si>
    <t>形势与政策(一)</t>
  </si>
  <si>
    <t>A</t>
  </si>
  <si>
    <t>200105</t>
  </si>
  <si>
    <t>形势与政策(二)</t>
  </si>
  <si>
    <t>200106</t>
  </si>
  <si>
    <t>形势与政策(三)</t>
  </si>
  <si>
    <t>200107</t>
  </si>
  <si>
    <t>形势与政策(四)</t>
  </si>
  <si>
    <t>200109</t>
  </si>
  <si>
    <t>铸牢中华民族共同体意识</t>
  </si>
  <si>
    <t>200110</t>
  </si>
  <si>
    <t>军事理论</t>
  </si>
  <si>
    <t>线上</t>
  </si>
  <si>
    <t>200111</t>
  </si>
  <si>
    <t>大学生心理健康教育</t>
  </si>
  <si>
    <t>200112</t>
  </si>
  <si>
    <t>中国共产党党史</t>
  </si>
  <si>
    <t>180107</t>
  </si>
  <si>
    <t>体育与健康(一)</t>
  </si>
  <si>
    <t>基础部</t>
  </si>
  <si>
    <t>180108</t>
  </si>
  <si>
    <t>体育与健康(二)</t>
  </si>
  <si>
    <t>180109</t>
  </si>
  <si>
    <t>体育与健康(三)</t>
  </si>
  <si>
    <t>180110</t>
  </si>
  <si>
    <t>安全教育</t>
  </si>
  <si>
    <t xml:space="preserve">A </t>
  </si>
  <si>
    <t>180111</t>
  </si>
  <si>
    <t>信息技术</t>
  </si>
  <si>
    <t>180112</t>
  </si>
  <si>
    <t>劳动教育</t>
  </si>
  <si>
    <t>180101</t>
  </si>
  <si>
    <t>大学语文</t>
  </si>
  <si>
    <t>180124</t>
  </si>
  <si>
    <t>沟通与表达</t>
  </si>
  <si>
    <t>1-4</t>
  </si>
  <si>
    <t>学校抽查考核</t>
  </si>
  <si>
    <t>小计</t>
  </si>
  <si>
    <t>公共选修课</t>
  </si>
  <si>
    <t>200113</t>
  </si>
  <si>
    <t>大学生职业生涯规划</t>
  </si>
  <si>
    <t>36</t>
  </si>
  <si>
    <t>任选
其二</t>
  </si>
  <si>
    <t>200114</t>
  </si>
  <si>
    <t>就业指导与职业发展</t>
  </si>
  <si>
    <t>18</t>
  </si>
  <si>
    <t>0</t>
  </si>
  <si>
    <t>211004</t>
  </si>
  <si>
    <t>创新创业教育</t>
  </si>
  <si>
    <t>创业学院</t>
  </si>
  <si>
    <t>180103</t>
  </si>
  <si>
    <t>中华优秀传统文化</t>
  </si>
  <si>
    <t>其他公共选修课（详见公共选修课目录）</t>
  </si>
  <si>
    <t>附件1</t>
  </si>
  <si>
    <t>公共基础课累计、占总学时比例</t>
  </si>
  <si>
    <t>专业（技能）课</t>
  </si>
  <si>
    <t>专业必修课</t>
  </si>
  <si>
    <t>基础模块</t>
  </si>
  <si>
    <t>152005</t>
  </si>
  <si>
    <t>JAVA程序设计</t>
  </si>
  <si>
    <t>152007</t>
  </si>
  <si>
    <t>Linux网络操作系统</t>
  </si>
  <si>
    <t>Web前端模块</t>
  </si>
  <si>
    <t>153024</t>
  </si>
  <si>
    <t>网页设计与制作（HTML5+CSS3）</t>
  </si>
  <si>
    <t>153055</t>
  </si>
  <si>
    <t>Javascript 与 JQuery技术应用</t>
  </si>
  <si>
    <t>153057</t>
  </si>
  <si>
    <t>BootStrap前端框架应用</t>
  </si>
  <si>
    <t>Web后端模块</t>
  </si>
  <si>
    <t>152032</t>
  </si>
  <si>
    <t>数据库原理及应用</t>
  </si>
  <si>
    <t>153056</t>
  </si>
  <si>
    <t>Java web 实战开发</t>
  </si>
  <si>
    <t>152011</t>
  </si>
  <si>
    <t>Spring Boot框架应用</t>
  </si>
  <si>
    <t>综合模块</t>
  </si>
  <si>
    <t>031045</t>
  </si>
  <si>
    <t>综合实训（毕业设计）</t>
  </si>
  <si>
    <t>校企合作</t>
  </si>
  <si>
    <t>033007</t>
  </si>
  <si>
    <t>岗位实习</t>
  </si>
  <si>
    <t>6W</t>
  </si>
  <si>
    <t>20W</t>
  </si>
  <si>
    <t>专业选修课</t>
  </si>
  <si>
    <t>专业选修课（详见专业选修课目录）</t>
  </si>
  <si>
    <t>附件2</t>
  </si>
  <si>
    <t>专业（技能）课累计、占总学时比例</t>
  </si>
  <si>
    <t>2W</t>
  </si>
  <si>
    <t>毕业鉴定</t>
  </si>
  <si>
    <t>1W</t>
  </si>
  <si>
    <t>平均周学时</t>
  </si>
  <si>
    <t>学分总计、学时总计</t>
  </si>
  <si>
    <t>—</t>
  </si>
  <si>
    <t>选修课程：学分总计、学时总计、占总学时比例</t>
  </si>
  <si>
    <t>实践性教学：学时总计、占总学时比例</t>
  </si>
  <si>
    <t xml:space="preserve"> </t>
  </si>
  <si>
    <r>
      <rPr>
        <sz val="16"/>
        <color theme="1"/>
        <rFont val="黑体"/>
        <charset val="134"/>
      </rPr>
      <t>2023级</t>
    </r>
    <r>
      <rPr>
        <u/>
        <sz val="16"/>
        <color rgb="FF000000"/>
        <rFont val="黑体"/>
        <charset val="134"/>
      </rPr>
      <t xml:space="preserve">  软件技术  </t>
    </r>
    <r>
      <rPr>
        <sz val="16"/>
        <color theme="1"/>
        <rFont val="黑体"/>
        <charset val="134"/>
      </rPr>
      <t>专业选修课一览表</t>
    </r>
  </si>
  <si>
    <t>二级学院：信息技术学院</t>
  </si>
  <si>
    <t>信息技术核心素养</t>
  </si>
  <si>
    <t>4</t>
  </si>
  <si>
    <t>信息技术学院</t>
  </si>
  <si>
    <t>必修</t>
  </si>
  <si>
    <t>软件工程</t>
  </si>
  <si>
    <t>数据结构</t>
  </si>
  <si>
    <t>软件测试</t>
  </si>
  <si>
    <t>C语言程序设计</t>
  </si>
  <si>
    <t>031005</t>
  </si>
  <si>
    <t>Python编程和网络数据爬取</t>
  </si>
  <si>
    <t>专业选修课-考证模块</t>
  </si>
  <si>
    <t>计算机网络技术</t>
  </si>
  <si>
    <t xml:space="preserve">辅修专业拓展
（网络方向） </t>
  </si>
  <si>
    <t>152036</t>
  </si>
  <si>
    <t>windows服务管理</t>
  </si>
  <si>
    <t>网络设备配置与管理</t>
  </si>
  <si>
    <t>网络安全</t>
  </si>
  <si>
    <t>软件测试(对接大赛)</t>
  </si>
  <si>
    <t>专业选修课-技能竞赛模块</t>
  </si>
  <si>
    <t>区块链应用(对接大赛)</t>
  </si>
  <si>
    <t>大数据应用操作(对接大赛)</t>
  </si>
  <si>
    <t>人工智能训练（对接大赛）</t>
  </si>
  <si>
    <t>高数A</t>
  </si>
  <si>
    <t>专升本模块</t>
  </si>
  <si>
    <t>高数B</t>
  </si>
  <si>
    <t>高数C</t>
  </si>
  <si>
    <t>2023级公共选修课选课目录</t>
  </si>
  <si>
    <t>开
课
部
门</t>
  </si>
  <si>
    <t>课程介绍</t>
  </si>
  <si>
    <t>061001</t>
  </si>
  <si>
    <t>厚基础大学语文（一）</t>
  </si>
  <si>
    <t>否</t>
  </si>
  <si>
    <r>
      <rPr>
        <sz val="8"/>
        <color indexed="8"/>
        <rFont val="宋体"/>
        <charset val="134"/>
      </rPr>
      <t>考查</t>
    </r>
  </si>
  <si>
    <t>《厚基础大学语文》作为我院精心打造的公共选修课程，承载着立德树人的崇高使命，贯彻党的教育方针，致力于培育高素质技术技能人才。课程深入挖掘祖国优秀文学作品，引导学生领略中华民族深厚的家国情怀、博大精深的传统文化以及壮美多姿的自然风光。通过多元化的教学内容和形式，全面提升学生的语文素养，促进学生不断成长和发展，培养具备扎实语言基础的专业人才，绽放青春的光彩。</t>
  </si>
  <si>
    <t>061002</t>
  </si>
  <si>
    <t>厚基础大学语文（二）</t>
  </si>
  <si>
    <t>5-6</t>
  </si>
  <si>
    <t>061003</t>
  </si>
  <si>
    <t>厚基础大学英语（一）</t>
  </si>
  <si>
    <t>《大学英语》课程是高职各专业选修的一门公共基础课程。本课程的目标是全面贯彻党的教育方针，培育和践行社会主义核心价值观，落实立德树人根本任务，在中等职业学校和普通高中教育的基础上，进一步促进学生英语学科核心素养的发展，培养具有中国情怀、国际视野，能够在日常生活和职场中用英语进行有效沟通的高素质技术技能人才。通过本课程学习，学生应该能够达到课程标准所设定的四项学科核心素养的发展目标。</t>
  </si>
  <si>
    <t>061004</t>
  </si>
  <si>
    <t>厚基础大学英语（二）</t>
  </si>
  <si>
    <t>061005</t>
  </si>
  <si>
    <t>厚基础信息技术（一）</t>
  </si>
  <si>
    <t>《信息技术》课程是高职各专业选修的一门公共基础课程。本课程的目标是全面贯彻党的教育方针，培育和践行社会主义核心价值观，落实立德树人根本任务。其目标在于帮助提升学生的信息技术应用能力和信息素养。系统回顾和巩固专科阶段所学的信息技术基础知识，并在此基础上进一步拓展和深化对信息技术原理和应用的理解。
培养在信息技术领域的自主学习能力和创新能力，以适应信息化社会的快速发展和不断变化的信息技术环境</t>
  </si>
  <si>
    <t>061006</t>
  </si>
  <si>
    <t>厚基础信息技术（二）</t>
  </si>
  <si>
    <t>061007</t>
  </si>
  <si>
    <t>厚基础高等数学（一）</t>
  </si>
  <si>
    <t>使学生了解微积分思想，较系统地掌握应用高等数学的基础知识、基本理论和常用技巧。了解基本的数学建模方法，为学生学习后继基础专业课程、相关专业课程和分析、解决实际问题奠定数学基础，同时培养学生抽象的思维能力、概括问题的能力、一定的逻辑推理能力、比较熟练的运算能力和自学能力，提高创新意识，加强学生在今后人生发展中的潜能。</t>
  </si>
  <si>
    <t>061008</t>
  </si>
  <si>
    <t>厚基础高等数学（二）</t>
  </si>
  <si>
    <t>061009</t>
  </si>
  <si>
    <t>音乐基础与合唱训练</t>
  </si>
  <si>
    <t>以培养学生的音乐审美和实践能力，提升其音乐品位为目的的音乐活动。学生通过学习音乐基础知识，参与音乐合唱实践活动，学习有关知识和技能，认识音乐的基本功能与作用，获得精神愉悦，提高审美情趣和音乐实践能力。</t>
  </si>
  <si>
    <t>061010</t>
  </si>
  <si>
    <t>书法</t>
  </si>
  <si>
    <t>引领学子探寻汉字之美，传承文化之韵。通过系统学习，使学生掌握书法的基本技巧与理论，领悟书法的精神内涵与审美价值。期望学生在书法课上，能够磨练心性，陶冶情操，提升审美情趣与艺术修养。同时，书法课的课程目标更在于培养学生对中华文化的热爱与尊重，让他们在书写中感受传统文化的魅力，成为中华文化的传承者与弘扬者。让书法的艺术之花在学生心中绽放，让文化的瑰宝在笔端流传。</t>
  </si>
  <si>
    <t>061011</t>
  </si>
  <si>
    <t>现代礼仪</t>
  </si>
  <si>
    <t>课程通过系统传授礼仪知识，使学生深谙交际之道，举止优雅从容。强调礼仪的实用性与艺术性，让学生在日常生活中能够灵活运用，展现个人魅力。同时，课程注重培养学生的文化素养和道德修养，使他们在礼仪的熏陶下，成长为品德高尚、温文尔雅的现代公民。从仪表仪态的修炼，到言谈举止的规范，每一细节皆显礼仪之美。深入解读社交礼仪的精髓，引导学生掌握待人接物的技巧，让他们在交往中展现出自信与从容。同时，课程内容融入中华优秀传统礼仪文化，使学生在学习现代礼仪的同时，传承千年文明的精髓。</t>
  </si>
  <si>
    <t>061012</t>
  </si>
  <si>
    <t>朗诵技巧</t>
  </si>
  <si>
    <t>坚守素质教育为本、技能优先的办学理念，通过朗诵技巧与训练课程，让学生初步掌握朗诵的精髓与技巧。这门课程不仅提升了学生的朗诵水平，更激发了他们对朗诵的热爱，让朗诵成为一些学生的个人爱好。同时，它也有效改善了学生的普通话水平，锻炼了他们的自信心和舞台表现力。在学校的文体活动中或未来的职场中，学生可以用朗诵这一技能展示自己的风采。注重课堂实践，通过互动式教学启迪学生的认知能力。学习朗诵技巧，不仅是一项技能的增加，更是对学生全程职业能力及形象素质的全面培养，使他们成为既有专业知识，又具备基本操作技能的现代技能型人才，气质出众，符合社会需求。</t>
  </si>
  <si>
    <t>061013</t>
  </si>
  <si>
    <t>播音主持</t>
  </si>
  <si>
    <t>旨在培养学子们独具魅力的声音与卓越的表达能力。通过系统学习与实践，使学子们掌握播音主持的核心技巧，展现个人风格与特色。课程注重情感表达与语言艺术的融合，培养学子们用声音传递情感、用语言点亮生活的能力。在严谨而富有激情的教学中，学子们将不断提升自我，成为具备专业素养与人文关怀的播音主持人才，为传播美好声音、传递正能量贡献自己的力量。</t>
  </si>
  <si>
    <t>061014</t>
  </si>
  <si>
    <t>社交礼仪</t>
  </si>
  <si>
    <t>旨在培养学子们优雅的气质与得体的举止。通过学习，掌握基本的礼仪知识，学会在各类场合中恰当表现，展现个人风采与修养。课程强调尊重与理解，促进人际交往的和谐与融洽。学子们将在轻松愉悦的氛围中，感受礼仪之美，体验文化之韵。通过实践锻炼，不断提升自我修养，成为内外兼修、优雅从容的社交达人，为未来的职业生涯和人生道路奠定坚实基础。</t>
  </si>
  <si>
    <t>061015</t>
  </si>
  <si>
    <t>普通话训练</t>
  </si>
  <si>
    <t>是</t>
  </si>
  <si>
    <t>旨在传承华夏文明，弘扬语言之美，培养流畅准确的口语表达能力。通过系统的学习与实践，使学生掌握普通话的标准发音、语调及语音变化规律，提升口语交流的清晰度和自信心。课程强调语言运用的实际性，注重口语训练的情境化，让学生在轻松愉快的氛围中感受普通话的魅力。同时，还注重培养学生的文化素养，通过经典诵读、诗词欣赏等方式，让学生领略中华文化的博大精深。既是让学生掌握一门语言技能，更是让他们在交流中传递文化，展现自我，成为传承中华文明的使者。</t>
  </si>
  <si>
    <t>061016</t>
  </si>
  <si>
    <t>情绪与管理</t>
  </si>
  <si>
    <t>情绪管理与辅导是大学校园开展心理问题辅导和心理健康自助工作的关键课程。本课程依据《高等学校心理健康教育指导纲要》，结合目前大学生中常见的情绪管理问题进行设计，包括情绪的由来、认识自己的情绪、识别与表达情绪、情绪管理技巧等16讲内容，试图通过课程帮助学生在认识情绪的基础上，探讨自己情绪形成、发展、变化，并学习积极情绪的调控策略，以期促进学生身心健康，更好地成才、成长。</t>
  </si>
  <si>
    <t>061017</t>
  </si>
  <si>
    <t>走进电电世界</t>
  </si>
  <si>
    <t>人工智能制造学院</t>
  </si>
  <si>
    <t>走进电世界》课程内容与人们生活息息相关。该课程设置的目标是以简单明白、生动活泼的语言向学生讲解与电相关的知识，通过这门选修课，可使学生获得电学科宽广的基础知识，认识电能的产生、传输和安全用电常识；了解常用家用电器的结构、简单原理和用途；了解简单的电子器件、通信系统等概念，以扩展学生的知识面，提高学生的综合素质。</t>
  </si>
  <si>
    <t>061018</t>
  </si>
  <si>
    <t>生活中的征信学</t>
  </si>
  <si>
    <t>管理服务学院</t>
  </si>
  <si>
    <t>征信学是经济学、社会学、法学、会计学与管理学等学科相互交叉的创新性综合学科，具有较强的应用性，但理论性和专业性也都较强。生活中的征信学通过摒弃过于专业性的知识，保留生活中能应用到的实用知识点，与学生现在及未来工作生活中的方方面面相结合，成为了一门拓展学生知识面，培养学生诚信意识和提升个人信息安全保护意识的选修课。课程集中覆盖了经济活动与社会秩序治理，涉及社会与经济生活的方方面面，帮助学生全面了解信用的重要性，如何保持良好的信用水平，并自觉在生活中做一名诚实守信的新时代大学生。</t>
  </si>
  <si>
    <t>061019</t>
  </si>
  <si>
    <t>初级日语及日本文化</t>
  </si>
  <si>
    <t>本课程属于面向全校学生开设的公共选修课，针对零基础的日语学习者。本课程旨在通过词汇、语法等训练，加强口语练习，使学生掌握基本的日语知识和简单的日语口语,培养学生学习日语的兴趣，使学生养成自主学习的习惯，为今后的继续学习奠定扎实的基础。语言学习不是孤立的，而是拓展的。了解日本的文化可以极大地促进专业学习。而文化所包括的有日本的地理、历史、政治、经济、生活等诸多方面。掌握这些知识，再借助于专业语言可以更高层次地付诸于应用。</t>
  </si>
  <si>
    <t>061020</t>
  </si>
  <si>
    <t>金融与生活</t>
  </si>
  <si>
    <t>《金融与生活》是一门面向全院高职学生开设的公共选修课，是一门金融学通识课。通过本课程的学习，学生将了解金融是什么，金融能做什么，金融应该怎么做。通过现实案例，深入浅出的讲解金融理论知识，从传统文化出发，探讨金融为民，金融向善的问题。现代社会，无论学习什么专业、从事什么职业，都需要掌握一些基础的金融知识。学会驾驭金融这个“时光机器”，能够增强我们的思维能力，帮助我们鉴别生活中常见的金融风险，最大限度的预防金融诈骗，提高我们的生活品质。</t>
  </si>
  <si>
    <t>061021</t>
  </si>
  <si>
    <t>小白理财入门</t>
  </si>
  <si>
    <t>《小白理财入门》是一门投资常识课，面向全院高职学生开设，旨在提升学生个人财务管理与投资能力。通过学习本课程，能够帮助学生了解证券市场的构成；掌握基础投资工具的概念及运作原理；掌握债券、基金、股票的交易规则；能够独立完成证券账户的开立；能够利用支付宝、同花顺等投资软件进行股票交易及基金买卖；能够根据不同的状况组建不同的投资组合。培养学生科学理性的投资意识；培养风险意识和对对市场的敬畏；培养信息化工具使用意识。同时将价值投资理念引入课堂，重点培养学生重视风险、不懂不投，明确自己能力圈的意识，帮助学生树立理性的投资观念。</t>
  </si>
  <si>
    <t>061022</t>
  </si>
  <si>
    <t>手工印染</t>
  </si>
  <si>
    <t>艺术创意学院</t>
  </si>
  <si>
    <t>扎染是一门历史悠久的工艺美术种类，是中国民族文化几千年来积淀的艺术结晶,有着其他工艺无法达到和代替的特殊的效果之美。传统的手工扎染具有实用性和艺术性的双重功能，有其独特的艺术风格,且制作工艺简便、有趣。
通过本课程的学习，学生能够很好地了解我国传统扎染手工艺的表现形式及其艺术特征， 熟悉民间扎染工艺的特点，正确掌握扎染的制作基本技法，了解扎染的历史及其发展动向； 掌握扎染设计的基本原则和方法，培养和提高学生的审美能力和实践动手能力，灵活运用到 现代艺术设计中并与之相结合。同时，开阔学生的眼界、陶冶情操，提高学生对民间美术欣 赏的艺术修养和艺术表现能力，激发学生继承和发扬传统文化艺术的意识和使命感。</t>
  </si>
  <si>
    <t>061023</t>
  </si>
  <si>
    <t>陶艺</t>
  </si>
  <si>
    <t>陶艺是一门古老的传统工艺，可以追溯到五千多年前的中国。陶艺不仅是一种实用的手工艺品，更是一种文化的传承。在陶艺课程中学生可以体验制作陶器的过程，同时学习陶器的历史、文化和艺术意义。为进一步提高我院大学生认识、学习陶艺这门优秀的传统手工艺。
陶艺课程基本上可以分为两类:基础课和进阶课。基础课主要教授陶器制作的基础知识和技巧，例如制作陶坏、调制泥料、拉坏、成型、捏塑等。进阶课则是在基础课程的基础上，讲解更高级的制作技巧和工艺及陶艺文创产品设计制作。此外，还有专门的雕刻、印花、烧制等课程，分别教授相关技巧和知识。</t>
  </si>
  <si>
    <t>061024</t>
  </si>
  <si>
    <t>宝石与鉴赏</t>
  </si>
  <si>
    <t>《宝玉石鉴赏》是一门面向全校学生开设的公共选修课，集理论性、知识性、文化性于一体，是一门实用性很强的课程。该课程教学内容包含了“宝玉石学”及“珠宝玉石欣赏”两个方面的内容。介绍宝玉石从矿产形成、开采、加工、镶嵌、鉴定、评价、购买、佩戴和保养等全过程的有关知识，涉及地球科学、材料科学、文化艺术、历史和商贸等方面的知识。通过学习，使学生能够达到以下基本目标：掌握宝玉石的基本知识及其文化内涵，初步了解各类常见的宝玉石的特征，具备鉴赏宝玉石的初步能力。</t>
  </si>
  <si>
    <t>061025</t>
  </si>
  <si>
    <t>博览赤峰</t>
  </si>
  <si>
    <t>博览赤峰，课程独特，旨在引导学生深入领略赤峰的多元文化魅力。我们穿越时空，探寻历史古迹，感受古人的智慧与风采；漫步自然风光，领略大自然的壮美与神秘。课程融合文学、历史、艺术等多领域知识，让学生在学习中开阔视野，增长见识。通过实践体验，让学生亲身感受赤峰的风土人情，培养对家乡的热爱与自豪。博览赤峰，不仅是一次知识的积累，更是一次心灵的洗礼，让学生在文化的熏陶中成长为有底蕴、有情怀的时代新人。</t>
  </si>
  <si>
    <t>061026</t>
  </si>
  <si>
    <t>古典音乐鉴赏</t>
  </si>
  <si>
    <t>旨在引领学子们探寻音乐的深邃世界，感受音符背后的情感与故事。通过本课程，我们期望学生们能领略古典音乐的优雅与魅力，理解其历史脉络与风格特点，培养对音乐的敏锐感知力与鉴赏能力。同时，也期望学生们能从中汲取灵感与力量，让音乐成为生活的一部分，丰富内心世界，提升生活品质。让学生一同沉浸在古典音乐的海洋中，感受那份纯净与美好，共同追寻音乐带来的无尽魅力与乐趣。</t>
  </si>
  <si>
    <t>061027</t>
  </si>
  <si>
    <t>flash平面设计</t>
  </si>
  <si>
    <t>以项目教学引领学生认识Flash的工作界面，熟悉Flash的绘图环境，熟练使用工具箱的工具进行绘图；能够创建和编辑文本。会制作逐帧动、渐变动画、引导线动画、遮罩动画；能够进行音频和视频的导入与编辑；会输出和发布动画。</t>
  </si>
  <si>
    <t>061028</t>
  </si>
  <si>
    <t>音视频编辑edius</t>
  </si>
  <si>
    <t>专为广播和后期制作的非线性编辑软件，提供了实时、多轨道、多格式混编、合成、色键、字幕和时间线输出功能。系统完整的讲解Edius软件的基础操作、剪辑模式、三点编辑、拆分编辑、多机位编辑等功能的应用，使学生能更快地掌握软件的基本功能，为剪辑打好基础。通过剪辑的概述、概念、影视制作的基本知识、剪辑理论的讲解，使学生对剪辑有初步的了解。</t>
  </si>
  <si>
    <t>061029</t>
  </si>
  <si>
    <t>旨在培养学员的安全意识，提升自我防范与应对风险的能力。通过系统学习安全知识，让学生掌握预防事故发生的方法，了解紧急情况下的自救与互救技巧。同时，课程注重培养学生的安全责任感，使他们能够在日常生活中自觉遵守安全规定，维护自身和他人的安全，成为具备高度安全素养的公民，共同构建安全、和谐的社会环境，树立起安全第一的意识，并将安全防范意识运用到未来的工作与生活中。</t>
  </si>
  <si>
    <t>061030</t>
  </si>
  <si>
    <t>高等数学建模</t>
  </si>
  <si>
    <t>高等数学建模课程是一门将数学应用、数学软件应用及计算机编程等融合在一起的综合性课程。本课程的开设可以使学生了解数学建模，熟悉数学建模的方法、步骤，了解数学建模软件MATLAB初步使用，熟悉数学建模实例，数学建模论文的书写要求等，本课程可以结合生活和专业，为学生更好的学习专业课服务，让学生能够运用数学建模的思维去观察和解析生活与社会中的问题，并能通过建立模型对这些问题进行深入分析。</t>
  </si>
  <si>
    <t>061031</t>
  </si>
  <si>
    <t>韩语</t>
  </si>
  <si>
    <t>掌握韩语基础知识，学习韩语的发音规则、词汇、语法和句型，使学生能够掌握韩语的基本表达和交流能力；了解韩国文化，通过学习韩国的文化、习俗和传统，增进学生对韩国的了解和兴趣，培养学生的跨文化交际能力；提高听说能力，通过听力和口语训练，使学生能够熟练运用韩语进行听、说、读、写，达到能够进行日常生活及学习交流的基本能力。在学习中，学生学习并接受国外历史，弘扬民族传统文化，做到扬长避短、择优而学。进而为个人的终身发展和社会主义现代化建设提供精神滋养和智力支撑。</t>
  </si>
  <si>
    <t>061032</t>
  </si>
  <si>
    <t>通过劳动教育，使学生能够理解和形成马克思主义劳动观，牢固树立劳动最光荣、劳动最崇高、劳动最伟大、劳动最美丽的观念；体会劳动创造美好生活，体会劳动不分贵贱，热爱劳动，尊重普通劳动者，培养勤俭、奋斗、创新、奉献的劳动精神；为学生具备满足生存发展需要的基本劳动能力，形成良好劳动习惯奠定基础。</t>
  </si>
  <si>
    <t>061033</t>
  </si>
  <si>
    <t>硬笔书法</t>
  </si>
  <si>
    <t>了解硬笔书法的基本概念和发展历史；掌握硬笔书法的基本笔画和字体结构；提高硬笔书法的书写技巧和美感表现；培养学生对硬笔书法的艺术鉴赏能力和创作能力。</t>
  </si>
  <si>
    <t>061034</t>
  </si>
  <si>
    <t>中国传统文化</t>
  </si>
  <si>
    <t>学习中华民族在五千多年的社会实践中形成的思想理念、传统美德和人文精神，感受中华民族特有的思维方式和精神标识。在学习中，学会科学辨析传统文化中的精华与糟粕，实现优秀传统文化的创造性转化和创新性发展，进而为个人的终身发展和社会主义现代化建设提供精神滋养和智力支撑。</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</si>
</sst>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8" formatCode="0_ "/>
    <numFmt numFmtId="179" formatCode="0.0_ "/>
    <numFmt numFmtId="180" formatCode="General&quot;学&quot;&quot;期&quot;"/>
    <numFmt numFmtId="181" formatCode="0.00_);[Red]\(0.00\)"/>
    <numFmt numFmtId="182" formatCode="0.00_ "/>
    <numFmt numFmtId="183" formatCode="0.0%"/>
  </numFmts>
  <fonts count="24" x14ac:knownFonts="1">
    <font>
      <sz val="11"/>
      <color theme="1"/>
      <name val="宋体"/>
      <charset val="134"/>
      <scheme val="minor"/>
    </font>
    <font>
      <sz val="16"/>
      <color theme="1"/>
      <name val="黑体"/>
      <charset val="134"/>
    </font>
    <font>
      <sz val="10"/>
      <color theme="1"/>
      <name val="黑体"/>
      <charset val="134"/>
    </font>
    <font>
      <b/>
      <sz val="8"/>
      <color theme="1"/>
      <name val="宋体"/>
      <charset val="134"/>
    </font>
    <font>
      <sz val="8"/>
      <name val="宋体"/>
      <charset val="134"/>
    </font>
    <font>
      <sz val="8"/>
      <color theme="1"/>
      <name val="宋体"/>
      <charset val="134"/>
    </font>
    <font>
      <sz val="8"/>
      <color rgb="FF000000"/>
      <name val="宋体"/>
      <charset val="134"/>
    </font>
    <font>
      <sz val="8"/>
      <color indexed="8"/>
      <name val="宋体"/>
      <charset val="134"/>
    </font>
    <font>
      <sz val="14"/>
      <color theme="1"/>
      <name val="黑体"/>
      <charset val="134"/>
    </font>
    <font>
      <b/>
      <sz val="8"/>
      <name val="宋体"/>
      <charset val="134"/>
    </font>
    <font>
      <b/>
      <sz val="6"/>
      <color theme="1"/>
      <name val="宋体"/>
      <charset val="134"/>
    </font>
    <font>
      <sz val="8"/>
      <name val="Arial"/>
      <family val="2"/>
    </font>
    <font>
      <sz val="8"/>
      <color rgb="FF7030A0"/>
      <name val="宋体"/>
      <charset val="134"/>
    </font>
    <font>
      <sz val="8"/>
      <name val="宋体"/>
      <charset val="134"/>
      <scheme val="minor"/>
    </font>
    <font>
      <b/>
      <sz val="8"/>
      <color rgb="FFFF0000"/>
      <name val="宋体"/>
      <charset val="134"/>
    </font>
    <font>
      <sz val="8"/>
      <color theme="1"/>
      <name val="宋体"/>
      <charset val="134"/>
      <scheme val="minor"/>
    </font>
    <font>
      <sz val="8"/>
      <color rgb="FFFF0000"/>
      <name val="宋体"/>
      <charset val="134"/>
      <scheme val="minor"/>
    </font>
    <font>
      <sz val="8"/>
      <color rgb="FFFF0000"/>
      <name val="宋体"/>
      <charset val="134"/>
    </font>
    <font>
      <sz val="11"/>
      <color theme="1"/>
      <name val="宋体"/>
      <charset val="134"/>
      <scheme val="minor"/>
    </font>
    <font>
      <u/>
      <sz val="16"/>
      <color rgb="FF000000"/>
      <name val="黑体"/>
      <charset val="134"/>
    </font>
    <font>
      <sz val="14"/>
      <color theme="1"/>
      <name val="黑体"/>
      <family val="3"/>
      <charset val="134"/>
    </font>
    <font>
      <sz val="9"/>
      <name val="宋体"/>
      <charset val="134"/>
      <scheme val="minor"/>
    </font>
    <font>
      <sz val="8"/>
      <color theme="1"/>
      <name val="黑体"/>
      <family val="3"/>
      <charset val="134"/>
    </font>
    <font>
      <sz val="14"/>
      <name val="宋体"/>
      <charset val="134"/>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FF"/>
        <bgColor rgb="FF000000"/>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alignment vertical="center"/>
    </xf>
    <xf numFmtId="0" fontId="18" fillId="0" borderId="0">
      <alignment vertical="center"/>
    </xf>
  </cellStyleXfs>
  <cellXfs count="152">
    <xf numFmtId="0" fontId="0" fillId="0" borderId="0" xfId="0">
      <alignment vertical="center"/>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49" fontId="4" fillId="3"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lignment vertical="center"/>
    </xf>
    <xf numFmtId="49" fontId="5" fillId="2"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0" fillId="0" borderId="0" xfId="0" applyAlignment="1">
      <alignment horizontal="center" vertical="center"/>
    </xf>
    <xf numFmtId="0" fontId="3" fillId="3" borderId="6"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left" vertical="center" wrapText="1"/>
    </xf>
    <xf numFmtId="0" fontId="11" fillId="3" borderId="1" xfId="0"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49" fontId="4" fillId="3" borderId="1" xfId="0" applyNumberFormat="1" applyFont="1" applyFill="1" applyBorder="1" applyAlignment="1">
      <alignment horizontal="left" vertical="center" wrapText="1"/>
    </xf>
    <xf numFmtId="0" fontId="4" fillId="0" borderId="1" xfId="0" applyFont="1" applyBorder="1" applyAlignment="1">
      <alignment horizontal="left" vertic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0" fillId="0" borderId="0" xfId="0" applyAlignment="1">
      <alignment horizontal="left" vertical="center"/>
    </xf>
    <xf numFmtId="178" fontId="4" fillId="3" borderId="1" xfId="0" applyNumberFormat="1"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178" fontId="5" fillId="3"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179" fontId="4" fillId="3" borderId="1" xfId="0" applyNumberFormat="1" applyFont="1" applyFill="1" applyBorder="1" applyAlignment="1">
      <alignment horizontal="center" vertical="center" wrapText="1"/>
    </xf>
    <xf numFmtId="178" fontId="9" fillId="3" borderId="1" xfId="0" applyNumberFormat="1" applyFont="1" applyFill="1" applyBorder="1" applyAlignment="1">
      <alignment horizontal="center" vertical="center" wrapText="1"/>
    </xf>
    <xf numFmtId="178" fontId="4" fillId="0" borderId="1" xfId="0" applyNumberFormat="1" applyFont="1" applyBorder="1" applyAlignment="1">
      <alignment horizontal="center" vertical="center" wrapText="1"/>
    </xf>
    <xf numFmtId="178" fontId="9" fillId="0" borderId="1" xfId="0" applyNumberFormat="1" applyFont="1" applyBorder="1" applyAlignment="1">
      <alignment horizontal="center" vertical="center" wrapText="1"/>
    </xf>
    <xf numFmtId="180" fontId="3"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xf>
    <xf numFmtId="181" fontId="4" fillId="3" borderId="1" xfId="0" applyNumberFormat="1" applyFont="1" applyFill="1" applyBorder="1" applyAlignment="1">
      <alignment horizontal="center" vertical="center" wrapText="1"/>
    </xf>
    <xf numFmtId="178" fontId="12" fillId="3" borderId="1" xfId="0" applyNumberFormat="1" applyFont="1" applyFill="1" applyBorder="1" applyAlignment="1">
      <alignment horizontal="center" vertical="center" wrapText="1"/>
    </xf>
    <xf numFmtId="178" fontId="5" fillId="0" borderId="1" xfId="0" applyNumberFormat="1" applyFont="1" applyBorder="1" applyAlignment="1">
      <alignment horizontal="center" vertical="center" wrapText="1"/>
    </xf>
    <xf numFmtId="178" fontId="5" fillId="4" borderId="1" xfId="0" applyNumberFormat="1" applyFont="1" applyFill="1" applyBorder="1" applyAlignment="1">
      <alignment horizontal="center" vertical="center" wrapText="1"/>
    </xf>
    <xf numFmtId="178" fontId="0" fillId="0" borderId="1" xfId="0" applyNumberFormat="1" applyBorder="1">
      <alignment vertical="center"/>
    </xf>
    <xf numFmtId="178" fontId="13" fillId="3" borderId="1" xfId="0" applyNumberFormat="1" applyFont="1" applyFill="1" applyBorder="1" applyAlignment="1">
      <alignment horizontal="center" vertical="center" wrapText="1"/>
    </xf>
    <xf numFmtId="178" fontId="13" fillId="3" borderId="1" xfId="0" applyNumberFormat="1" applyFont="1" applyFill="1" applyBorder="1" applyAlignment="1">
      <alignment vertical="center" wrapText="1"/>
    </xf>
    <xf numFmtId="182" fontId="4" fillId="3" borderId="1" xfId="0" applyNumberFormat="1" applyFont="1" applyFill="1" applyBorder="1" applyAlignment="1">
      <alignment horizontal="center" vertical="center" wrapText="1"/>
    </xf>
    <xf numFmtId="0" fontId="14" fillId="3" borderId="1" xfId="0" applyFont="1" applyFill="1" applyBorder="1" applyAlignment="1">
      <alignment horizontal="center" vertical="center" wrapText="1"/>
    </xf>
    <xf numFmtId="49" fontId="5" fillId="0" borderId="1" xfId="0" applyNumberFormat="1" applyFont="1" applyBorder="1" applyAlignment="1">
      <alignment horizontal="center" vertical="center" wrapText="1"/>
    </xf>
    <xf numFmtId="181" fontId="4" fillId="0" borderId="1" xfId="0" applyNumberFormat="1" applyFont="1" applyBorder="1" applyAlignment="1">
      <alignment horizontal="center" vertical="center"/>
    </xf>
    <xf numFmtId="0" fontId="4" fillId="3" borderId="1" xfId="0" applyFont="1" applyFill="1" applyBorder="1" applyAlignment="1">
      <alignment vertical="center" wrapText="1"/>
    </xf>
    <xf numFmtId="0" fontId="9" fillId="3" borderId="1" xfId="0" applyFont="1" applyFill="1" applyBorder="1" applyAlignment="1">
      <alignment vertical="center" wrapText="1"/>
    </xf>
    <xf numFmtId="0" fontId="15" fillId="0" borderId="11" xfId="0" applyFont="1" applyBorder="1" applyAlignment="1">
      <alignment horizontal="center" vertical="center" wrapText="1"/>
    </xf>
    <xf numFmtId="0" fontId="15" fillId="0" borderId="11" xfId="0" applyFont="1" applyBorder="1">
      <alignment vertical="center"/>
    </xf>
    <xf numFmtId="0" fontId="16" fillId="0" borderId="11"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1" xfId="0" applyFont="1" applyBorder="1" applyAlignment="1">
      <alignment vertical="center" wrapText="1"/>
    </xf>
    <xf numFmtId="0" fontId="9" fillId="0" borderId="11" xfId="0" applyFont="1" applyBorder="1" applyAlignment="1">
      <alignment vertical="center" wrapText="1"/>
    </xf>
    <xf numFmtId="0" fontId="4" fillId="0" borderId="11" xfId="0" applyFont="1" applyBorder="1" applyAlignment="1">
      <alignment horizontal="center" vertical="center"/>
    </xf>
    <xf numFmtId="0" fontId="17" fillId="0" borderId="1" xfId="0" applyFont="1" applyBorder="1" applyAlignment="1">
      <alignment horizontal="center" vertical="center" wrapText="1"/>
    </xf>
    <xf numFmtId="0" fontId="15" fillId="0" borderId="11" xfId="0" applyFont="1" applyBorder="1" applyAlignment="1">
      <alignment vertical="center" wrapText="1"/>
    </xf>
    <xf numFmtId="0" fontId="4" fillId="0" borderId="11" xfId="0" applyFont="1" applyBorder="1" applyAlignment="1">
      <alignment horizontal="left" vertical="center" wrapText="1"/>
    </xf>
    <xf numFmtId="0" fontId="3" fillId="0" borderId="11" xfId="0" applyFont="1" applyBorder="1" applyAlignment="1">
      <alignment vertical="center" wrapText="1"/>
    </xf>
    <xf numFmtId="0" fontId="3" fillId="0" borderId="15" xfId="0" applyFont="1" applyBorder="1" applyAlignment="1">
      <alignment vertical="center" wrapText="1"/>
    </xf>
    <xf numFmtId="49" fontId="4" fillId="3" borderId="1" xfId="0" quotePrefix="1" applyNumberFormat="1" applyFont="1" applyFill="1" applyBorder="1" applyAlignment="1">
      <alignment horizontal="center" vertical="center" wrapText="1"/>
    </xf>
    <xf numFmtId="0" fontId="8" fillId="0" borderId="0" xfId="0" applyFont="1" applyAlignment="1">
      <alignment horizontal="center" vertical="center"/>
    </xf>
    <xf numFmtId="0" fontId="3" fillId="3" borderId="6" xfId="0" applyFont="1" applyFill="1" applyBorder="1" applyAlignment="1">
      <alignment horizontal="center" vertical="center"/>
    </xf>
    <xf numFmtId="0" fontId="3" fillId="3" borderId="6" xfId="0" applyFont="1" applyFill="1" applyBorder="1" applyAlignment="1">
      <alignment horizontal="center" vertical="center" wrapText="1"/>
    </xf>
    <xf numFmtId="0" fontId="9" fillId="3" borderId="1" xfId="0" applyFont="1" applyFill="1" applyBorder="1" applyAlignment="1">
      <alignment horizontal="center" vertical="center" wrapText="1"/>
    </xf>
    <xf numFmtId="10" fontId="9" fillId="3" borderId="1" xfId="0" applyNumberFormat="1" applyFont="1" applyFill="1" applyBorder="1" applyAlignment="1">
      <alignment horizontal="center" vertical="center" wrapText="1"/>
    </xf>
    <xf numFmtId="9" fontId="9" fillId="3"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10" fontId="9" fillId="0" borderId="1" xfId="0" applyNumberFormat="1" applyFont="1" applyBorder="1" applyAlignment="1">
      <alignment horizontal="center" vertical="center" wrapText="1"/>
    </xf>
    <xf numFmtId="0" fontId="4" fillId="3"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9" fillId="3" borderId="7" xfId="0" applyFont="1" applyFill="1" applyBorder="1" applyAlignment="1">
      <alignment horizontal="center" vertical="center" wrapText="1"/>
    </xf>
    <xf numFmtId="178" fontId="3" fillId="3" borderId="1" xfId="0" applyNumberFormat="1" applyFont="1" applyFill="1" applyBorder="1" applyAlignment="1">
      <alignment horizontal="center" vertical="center" wrapText="1"/>
    </xf>
    <xf numFmtId="9" fontId="3" fillId="3" borderId="1" xfId="0" applyNumberFormat="1" applyFont="1" applyFill="1" applyBorder="1" applyAlignment="1">
      <alignment horizontal="center" vertical="center" wrapText="1"/>
    </xf>
    <xf numFmtId="183" fontId="3" fillId="3" borderId="1" xfId="0" applyNumberFormat="1"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3" fillId="3" borderId="9" xfId="0" applyFont="1" applyFill="1" applyBorder="1" applyAlignment="1">
      <alignment horizontal="center" vertical="center" wrapText="1"/>
    </xf>
    <xf numFmtId="178" fontId="3" fillId="3" borderId="9" xfId="0" applyNumberFormat="1" applyFont="1" applyFill="1" applyBorder="1" applyAlignment="1">
      <alignment horizontal="center" vertical="center" wrapText="1"/>
    </xf>
    <xf numFmtId="9" fontId="3" fillId="3" borderId="9" xfId="0" applyNumberFormat="1" applyFont="1" applyFill="1" applyBorder="1" applyAlignment="1">
      <alignment horizontal="center" vertical="center" wrapText="1"/>
    </xf>
    <xf numFmtId="0" fontId="9" fillId="0" borderId="7" xfId="0" applyFont="1" applyBorder="1" applyAlignment="1">
      <alignment horizontal="center" vertical="center" textRotation="255" wrapText="1"/>
    </xf>
    <xf numFmtId="0" fontId="3" fillId="0" borderId="7" xfId="0" applyFont="1" applyBorder="1" applyAlignment="1">
      <alignment horizontal="center" vertical="center" textRotation="255" wrapText="1"/>
    </xf>
    <xf numFmtId="0" fontId="9" fillId="3" borderId="7" xfId="0" applyFont="1" applyFill="1" applyBorder="1" applyAlignment="1">
      <alignment horizontal="center" vertical="center" textRotation="255" wrapText="1"/>
    </xf>
    <xf numFmtId="0" fontId="3" fillId="3" borderId="1" xfId="0" applyFont="1" applyFill="1" applyBorder="1" applyAlignment="1">
      <alignment horizontal="center" vertical="center" wrapText="1"/>
    </xf>
    <xf numFmtId="0" fontId="9" fillId="3" borderId="1" xfId="0" applyFont="1" applyFill="1" applyBorder="1" applyAlignment="1">
      <alignment horizontal="center" vertical="center" textRotation="255" wrapText="1"/>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10" fillId="3" borderId="1" xfId="0" applyFont="1" applyFill="1" applyBorder="1" applyAlignment="1">
      <alignment horizontal="center" vertical="center" wrapText="1"/>
    </xf>
    <xf numFmtId="178" fontId="4" fillId="3" borderId="2" xfId="0" applyNumberFormat="1" applyFont="1" applyFill="1" applyBorder="1" applyAlignment="1">
      <alignment horizontal="center" vertical="center" wrapText="1"/>
    </xf>
    <xf numFmtId="178" fontId="4" fillId="3" borderId="3" xfId="0" applyNumberFormat="1" applyFont="1" applyFill="1" applyBorder="1" applyAlignment="1">
      <alignment horizontal="center" vertical="center" wrapText="1"/>
    </xf>
    <xf numFmtId="178" fontId="4" fillId="3" borderId="4"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3" fillId="3" borderId="5"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1" fillId="0" borderId="0" xfId="0" applyFont="1" applyFill="1" applyBorder="1" applyAlignment="1">
      <alignment horizontal="center" vertical="center"/>
    </xf>
    <xf numFmtId="0" fontId="2" fillId="0" borderId="0" xfId="0" applyFont="1" applyFill="1" applyAlignment="1">
      <alignment horizontal="left" vertical="center"/>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textRotation="255"/>
    </xf>
    <xf numFmtId="0" fontId="4" fillId="0" borderId="3" xfId="0" applyFont="1" applyFill="1" applyBorder="1" applyAlignment="1">
      <alignment horizontal="center" vertical="center" textRotation="255"/>
    </xf>
    <xf numFmtId="0" fontId="4" fillId="0" borderId="4" xfId="0" applyFont="1" applyFill="1" applyBorder="1" applyAlignment="1">
      <alignment horizontal="center" vertical="center" textRotation="255"/>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20"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22" fillId="0" borderId="0" xfId="0" applyFont="1" applyFill="1" applyBorder="1" applyAlignment="1">
      <alignment horizontal="center" vertical="center"/>
    </xf>
    <xf numFmtId="0" fontId="0" fillId="0" borderId="0" xfId="0" applyFill="1">
      <alignment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7" xfId="0" applyFont="1" applyFill="1" applyBorder="1" applyAlignment="1">
      <alignment horizontal="center" vertical="center" wrapText="1"/>
    </xf>
    <xf numFmtId="180" fontId="3" fillId="0" borderId="1"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0" fontId="23" fillId="0" borderId="16" xfId="0" applyFont="1" applyFill="1" applyBorder="1" applyAlignment="1">
      <alignment horizontal="center" vertical="center" textRotation="255" wrapText="1"/>
    </xf>
    <xf numFmtId="0" fontId="23" fillId="0" borderId="17" xfId="0" applyFont="1" applyFill="1" applyBorder="1" applyAlignment="1">
      <alignment horizontal="center" vertical="center" textRotation="255" wrapText="1"/>
    </xf>
    <xf numFmtId="0" fontId="5" fillId="2" borderId="1" xfId="0" quotePrefix="1" applyFont="1" applyFill="1" applyBorder="1" applyAlignment="1">
      <alignment horizontal="center" vertical="center" wrapText="1"/>
    </xf>
    <xf numFmtId="0" fontId="6" fillId="2"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23" fillId="0" borderId="18" xfId="0" applyFont="1" applyFill="1" applyBorder="1" applyAlignment="1">
      <alignment horizontal="center" vertical="center" textRotation="255" wrapText="1"/>
    </xf>
    <xf numFmtId="0" fontId="23" fillId="0" borderId="19" xfId="0" applyFont="1" applyFill="1" applyBorder="1" applyAlignment="1">
      <alignment horizontal="center" vertical="center" textRotation="255" wrapText="1"/>
    </xf>
    <xf numFmtId="0" fontId="5" fillId="2"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3" xfId="0" applyFont="1" applyFill="1" applyBorder="1" applyAlignment="1">
      <alignment vertical="center" wrapText="1"/>
    </xf>
    <xf numFmtId="0" fontId="0" fillId="0" borderId="1" xfId="0" applyFill="1" applyBorder="1" applyAlignment="1">
      <alignment horizontal="center" vertical="center"/>
    </xf>
    <xf numFmtId="0" fontId="5" fillId="0" borderId="1" xfId="0" applyFont="1" applyFill="1" applyBorder="1" applyAlignment="1">
      <alignment horizontal="center" vertical="center"/>
    </xf>
    <xf numFmtId="0" fontId="0" fillId="0" borderId="1" xfId="0" applyFill="1" applyBorder="1">
      <alignment vertical="center"/>
    </xf>
    <xf numFmtId="0" fontId="15" fillId="0" borderId="1" xfId="0" applyFont="1" applyFill="1" applyBorder="1" applyAlignment="1">
      <alignment horizontal="center" vertical="center"/>
    </xf>
    <xf numFmtId="0" fontId="5" fillId="0" borderId="1" xfId="0" quotePrefix="1"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Fill="1" applyBorder="1" applyAlignment="1">
      <alignment vertical="center" wrapText="1"/>
    </xf>
    <xf numFmtId="0" fontId="0" fillId="0" borderId="0" xfId="0" applyFill="1" applyAlignment="1">
      <alignment horizontal="center" vertical="center"/>
    </xf>
    <xf numFmtId="0" fontId="5" fillId="0" borderId="0" xfId="0" applyFont="1" applyFill="1" applyAlignment="1">
      <alignment horizontal="center" vertical="center"/>
    </xf>
    <xf numFmtId="0" fontId="0" fillId="0" borderId="0" xfId="0" applyFill="1" applyAlignment="1">
      <alignment horizontal="left" vertical="center"/>
    </xf>
    <xf numFmtId="0" fontId="15" fillId="0" borderId="0" xfId="0" applyFont="1" applyFill="1" applyAlignment="1">
      <alignment horizontal="center" vertical="center"/>
    </xf>
    <xf numFmtId="0" fontId="15" fillId="0" borderId="0" xfId="0" applyFont="1" applyFill="1">
      <alignment vertical="center"/>
    </xf>
  </cellXfs>
  <cellStyles count="2">
    <cellStyle name="常规" xfId="0" builtinId="0"/>
    <cellStyle name="常规 2" xfId="1"/>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5"/>
  <sheetViews>
    <sheetView zoomScale="130" zoomScaleNormal="130" workbookViewId="0">
      <pane xSplit="13" ySplit="5" topLeftCell="N32" activePane="bottomRight" state="frozen"/>
      <selection pane="topRight"/>
      <selection pane="bottomLeft"/>
      <selection pane="bottomRight" activeCell="F63" sqref="F63"/>
    </sheetView>
  </sheetViews>
  <sheetFormatPr defaultColWidth="8.875" defaultRowHeight="13.5" x14ac:dyDescent="0.15"/>
  <cols>
    <col min="1" max="1" width="3" customWidth="1"/>
    <col min="2" max="2" width="3.625" customWidth="1"/>
    <col min="3" max="4" width="3.875" style="13" customWidth="1"/>
    <col min="5" max="5" width="7.25" customWidth="1"/>
    <col min="6" max="6" width="19.875" style="13" customWidth="1"/>
    <col min="7" max="12" width="4.125" style="13" customWidth="1"/>
    <col min="13" max="13" width="5.75" style="13" customWidth="1"/>
    <col min="14" max="19" width="7.125" customWidth="1"/>
    <col min="20" max="20" width="4.625" customWidth="1"/>
    <col min="21" max="21" width="6.75" customWidth="1"/>
    <col min="22" max="22" width="5" customWidth="1"/>
    <col min="23" max="23" width="23.5" customWidth="1"/>
  </cols>
  <sheetData>
    <row r="1" spans="1:22" ht="18.75" x14ac:dyDescent="0.15">
      <c r="A1" s="66" t="s">
        <v>0</v>
      </c>
      <c r="B1" s="66"/>
      <c r="C1" s="66"/>
      <c r="D1" s="66"/>
      <c r="E1" s="66"/>
      <c r="F1" s="66"/>
      <c r="G1" s="66"/>
      <c r="H1" s="66"/>
      <c r="I1" s="66"/>
      <c r="J1" s="66"/>
      <c r="K1" s="66"/>
      <c r="L1" s="66"/>
      <c r="M1" s="66"/>
      <c r="N1" s="66"/>
      <c r="O1" s="66"/>
      <c r="P1" s="66"/>
      <c r="Q1" s="66"/>
      <c r="R1" s="66"/>
      <c r="S1" s="66"/>
      <c r="T1" s="66"/>
      <c r="U1" s="66"/>
      <c r="V1" s="66"/>
    </row>
    <row r="2" spans="1:22" x14ac:dyDescent="0.15">
      <c r="A2" s="105" t="s">
        <v>1</v>
      </c>
      <c r="B2" s="68"/>
      <c r="C2" s="14"/>
      <c r="D2" s="68" t="s">
        <v>2</v>
      </c>
      <c r="E2" s="68" t="s">
        <v>3</v>
      </c>
      <c r="F2" s="68" t="s">
        <v>4</v>
      </c>
      <c r="G2" s="67" t="s">
        <v>5</v>
      </c>
      <c r="H2" s="67"/>
      <c r="I2" s="68" t="s">
        <v>6</v>
      </c>
      <c r="J2" s="68" t="s">
        <v>7</v>
      </c>
      <c r="K2" s="68"/>
      <c r="L2" s="68"/>
      <c r="M2" s="68" t="s">
        <v>8</v>
      </c>
      <c r="N2" s="68" t="s">
        <v>9</v>
      </c>
      <c r="O2" s="68"/>
      <c r="P2" s="68"/>
      <c r="Q2" s="68"/>
      <c r="R2" s="68"/>
      <c r="S2" s="68"/>
      <c r="T2" s="68" t="s">
        <v>10</v>
      </c>
      <c r="U2" s="68" t="s">
        <v>11</v>
      </c>
      <c r="V2" s="100" t="s">
        <v>12</v>
      </c>
    </row>
    <row r="3" spans="1:22" x14ac:dyDescent="0.15">
      <c r="A3" s="106"/>
      <c r="B3" s="88"/>
      <c r="C3" s="15"/>
      <c r="D3" s="88"/>
      <c r="E3" s="88"/>
      <c r="F3" s="88"/>
      <c r="G3" s="93" t="s">
        <v>13</v>
      </c>
      <c r="H3" s="88" t="s">
        <v>14</v>
      </c>
      <c r="I3" s="88"/>
      <c r="J3" s="88" t="s">
        <v>15</v>
      </c>
      <c r="K3" s="88" t="s">
        <v>16</v>
      </c>
      <c r="L3" s="88" t="s">
        <v>17</v>
      </c>
      <c r="M3" s="88"/>
      <c r="N3" s="38">
        <v>1</v>
      </c>
      <c r="O3" s="38">
        <v>2</v>
      </c>
      <c r="P3" s="38">
        <v>3</v>
      </c>
      <c r="Q3" s="38">
        <v>4</v>
      </c>
      <c r="R3" s="38">
        <v>5</v>
      </c>
      <c r="S3" s="38">
        <v>6</v>
      </c>
      <c r="T3" s="88"/>
      <c r="U3" s="88"/>
      <c r="V3" s="101"/>
    </row>
    <row r="4" spans="1:22" x14ac:dyDescent="0.15">
      <c r="A4" s="106"/>
      <c r="B4" s="88"/>
      <c r="C4" s="15"/>
      <c r="D4" s="88"/>
      <c r="E4" s="88"/>
      <c r="F4" s="88"/>
      <c r="G4" s="93"/>
      <c r="H4" s="88"/>
      <c r="I4" s="88"/>
      <c r="J4" s="88"/>
      <c r="K4" s="88"/>
      <c r="L4" s="88"/>
      <c r="M4" s="88"/>
      <c r="N4" s="39">
        <v>20</v>
      </c>
      <c r="O4" s="39">
        <v>20</v>
      </c>
      <c r="P4" s="39">
        <v>20</v>
      </c>
      <c r="Q4" s="39">
        <v>20</v>
      </c>
      <c r="R4" s="39">
        <v>20</v>
      </c>
      <c r="S4" s="39">
        <v>21</v>
      </c>
      <c r="T4" s="88"/>
      <c r="U4" s="88"/>
      <c r="V4" s="101"/>
    </row>
    <row r="5" spans="1:22" x14ac:dyDescent="0.15">
      <c r="A5" s="106"/>
      <c r="B5" s="88"/>
      <c r="C5" s="15"/>
      <c r="D5" s="88"/>
      <c r="E5" s="88"/>
      <c r="F5" s="88"/>
      <c r="G5" s="93"/>
      <c r="H5" s="88"/>
      <c r="I5" s="88"/>
      <c r="J5" s="88"/>
      <c r="K5" s="88"/>
      <c r="L5" s="88"/>
      <c r="M5" s="88"/>
      <c r="N5" s="39">
        <v>16</v>
      </c>
      <c r="O5" s="39">
        <v>18</v>
      </c>
      <c r="P5" s="39">
        <v>18</v>
      </c>
      <c r="Q5" s="39">
        <v>18</v>
      </c>
      <c r="R5" s="39">
        <v>12</v>
      </c>
      <c r="S5" s="39">
        <v>1</v>
      </c>
      <c r="T5" s="88"/>
      <c r="U5" s="88"/>
      <c r="V5" s="101"/>
    </row>
    <row r="6" spans="1:22" x14ac:dyDescent="0.15">
      <c r="A6" s="85" t="s">
        <v>18</v>
      </c>
      <c r="B6" s="88" t="s">
        <v>19</v>
      </c>
      <c r="C6" s="7"/>
      <c r="D6" s="7">
        <v>1</v>
      </c>
      <c r="E6" s="5" t="s">
        <v>20</v>
      </c>
      <c r="F6" s="20" t="s">
        <v>21</v>
      </c>
      <c r="G6" s="7" t="s">
        <v>22</v>
      </c>
      <c r="H6" s="21"/>
      <c r="I6" s="30">
        <v>2</v>
      </c>
      <c r="J6" s="31">
        <f t="shared" ref="J6:J13" si="0">K6+L6</f>
        <v>60</v>
      </c>
      <c r="K6" s="7">
        <v>0</v>
      </c>
      <c r="L6" s="7">
        <v>60</v>
      </c>
      <c r="M6" s="7">
        <v>1</v>
      </c>
      <c r="N6" s="40" t="s">
        <v>23</v>
      </c>
      <c r="O6" s="40" t="str">
        <f t="shared" ref="O6:S6" si="1">IF($M6=O$3,(IF(OR($G6="A",$H6="√"),$J6/O$5,$K6/O$5)),"")</f>
        <v/>
      </c>
      <c r="P6" s="40" t="str">
        <f t="shared" si="1"/>
        <v/>
      </c>
      <c r="Q6" s="40" t="str">
        <f t="shared" si="1"/>
        <v/>
      </c>
      <c r="R6" s="40" t="str">
        <f t="shared" si="1"/>
        <v/>
      </c>
      <c r="S6" s="40" t="str">
        <f t="shared" si="1"/>
        <v/>
      </c>
      <c r="T6" s="7" t="s">
        <v>24</v>
      </c>
      <c r="U6" s="7" t="s">
        <v>25</v>
      </c>
      <c r="V6" s="53"/>
    </row>
    <row r="7" spans="1:22" ht="21" x14ac:dyDescent="0.15">
      <c r="A7" s="85"/>
      <c r="B7" s="88"/>
      <c r="C7" s="7"/>
      <c r="D7" s="7">
        <v>2</v>
      </c>
      <c r="E7" s="5" t="s">
        <v>26</v>
      </c>
      <c r="F7" s="20" t="s">
        <v>27</v>
      </c>
      <c r="G7" s="7" t="s">
        <v>28</v>
      </c>
      <c r="H7" s="7" t="s">
        <v>29</v>
      </c>
      <c r="I7" s="30">
        <v>3</v>
      </c>
      <c r="J7" s="31">
        <f t="shared" si="0"/>
        <v>54</v>
      </c>
      <c r="K7" s="7">
        <v>46</v>
      </c>
      <c r="L7" s="7">
        <v>8</v>
      </c>
      <c r="M7" s="7">
        <v>3</v>
      </c>
      <c r="N7" s="30"/>
      <c r="O7" s="41"/>
      <c r="P7" s="32">
        <f t="shared" ref="P7:S7" si="2">IF($M7=P$3,(IF(OR($G7="A",$H7="√"),$J7/P$5,$K7/P$5)),"")</f>
        <v>3</v>
      </c>
      <c r="Q7" s="30" t="str">
        <f t="shared" si="2"/>
        <v/>
      </c>
      <c r="R7" s="30" t="str">
        <f t="shared" si="2"/>
        <v/>
      </c>
      <c r="S7" s="30" t="str">
        <f t="shared" si="2"/>
        <v/>
      </c>
      <c r="T7" s="7" t="s">
        <v>30</v>
      </c>
      <c r="U7" s="7" t="s">
        <v>25</v>
      </c>
      <c r="V7" s="53"/>
    </row>
    <row r="8" spans="1:22" x14ac:dyDescent="0.15">
      <c r="A8" s="85"/>
      <c r="B8" s="88"/>
      <c r="C8" s="7"/>
      <c r="D8" s="7">
        <v>3</v>
      </c>
      <c r="E8" s="5" t="s">
        <v>31</v>
      </c>
      <c r="F8" s="20" t="s">
        <v>32</v>
      </c>
      <c r="G8" s="7" t="s">
        <v>28</v>
      </c>
      <c r="H8" s="7" t="s">
        <v>29</v>
      </c>
      <c r="I8" s="32">
        <v>3</v>
      </c>
      <c r="J8" s="33">
        <f t="shared" si="0"/>
        <v>54</v>
      </c>
      <c r="K8" s="5">
        <v>46</v>
      </c>
      <c r="L8" s="5">
        <v>8</v>
      </c>
      <c r="M8" s="7">
        <v>1</v>
      </c>
      <c r="N8" s="30">
        <v>3</v>
      </c>
      <c r="O8" s="30" t="str">
        <f t="shared" ref="O8:S8" si="3">IF($M8=O$3,(IF(OR($G8="A",$H8="√"),$J8/O$5,$K8/O$5)),"")</f>
        <v/>
      </c>
      <c r="P8" s="30" t="str">
        <f t="shared" si="3"/>
        <v/>
      </c>
      <c r="Q8" s="30" t="str">
        <f t="shared" si="3"/>
        <v/>
      </c>
      <c r="R8" s="30" t="str">
        <f t="shared" si="3"/>
        <v/>
      </c>
      <c r="S8" s="30" t="str">
        <f t="shared" si="3"/>
        <v/>
      </c>
      <c r="T8" s="7" t="s">
        <v>30</v>
      </c>
      <c r="U8" s="7" t="s">
        <v>25</v>
      </c>
      <c r="V8" s="53"/>
    </row>
    <row r="9" spans="1:22" ht="21" x14ac:dyDescent="0.15">
      <c r="A9" s="85"/>
      <c r="B9" s="88"/>
      <c r="C9" s="7"/>
      <c r="D9" s="7">
        <v>4</v>
      </c>
      <c r="E9" s="5" t="s">
        <v>33</v>
      </c>
      <c r="F9" s="20" t="s">
        <v>34</v>
      </c>
      <c r="G9" s="7" t="s">
        <v>28</v>
      </c>
      <c r="H9" s="7" t="s">
        <v>29</v>
      </c>
      <c r="I9" s="30">
        <v>2</v>
      </c>
      <c r="J9" s="31">
        <f t="shared" si="0"/>
        <v>36</v>
      </c>
      <c r="K9" s="7">
        <v>30</v>
      </c>
      <c r="L9" s="7">
        <v>6</v>
      </c>
      <c r="M9" s="7">
        <v>2</v>
      </c>
      <c r="N9" s="30" t="str">
        <f>IF($M9=N$3,(IF(OR($G9="A",$H9="√"),$J9/N$5,$K9/N$5)),"")</f>
        <v/>
      </c>
      <c r="O9" s="30">
        <v>2</v>
      </c>
      <c r="P9" s="30" t="str">
        <f t="shared" ref="P9:S9" si="4">IF($M9=P$3,(IF(OR($G9="A",$H9="√"),$J9/P$5,$K9/P$5)),"")</f>
        <v/>
      </c>
      <c r="Q9" s="30" t="str">
        <f t="shared" si="4"/>
        <v/>
      </c>
      <c r="R9" s="30" t="str">
        <f t="shared" si="4"/>
        <v/>
      </c>
      <c r="S9" s="30" t="str">
        <f t="shared" si="4"/>
        <v/>
      </c>
      <c r="T9" s="7" t="s">
        <v>30</v>
      </c>
      <c r="U9" s="7" t="s">
        <v>25</v>
      </c>
      <c r="V9" s="53"/>
    </row>
    <row r="10" spans="1:22" x14ac:dyDescent="0.15">
      <c r="A10" s="86"/>
      <c r="B10" s="88"/>
      <c r="C10" s="16"/>
      <c r="D10" s="16">
        <v>5</v>
      </c>
      <c r="E10" s="22" t="s">
        <v>35</v>
      </c>
      <c r="F10" s="23" t="s">
        <v>36</v>
      </c>
      <c r="G10" s="16" t="s">
        <v>37</v>
      </c>
      <c r="H10" s="16"/>
      <c r="I10" s="34">
        <v>0.5</v>
      </c>
      <c r="J10" s="31">
        <f t="shared" si="0"/>
        <v>12</v>
      </c>
      <c r="K10" s="16">
        <v>8</v>
      </c>
      <c r="L10" s="16">
        <v>4</v>
      </c>
      <c r="M10" s="16">
        <v>1</v>
      </c>
      <c r="N10" s="42" t="s">
        <v>29</v>
      </c>
      <c r="O10" s="43"/>
      <c r="P10" s="43"/>
      <c r="Q10" s="43"/>
      <c r="R10" s="43"/>
      <c r="S10" s="43"/>
      <c r="T10" s="16" t="s">
        <v>24</v>
      </c>
      <c r="U10" s="16" t="s">
        <v>25</v>
      </c>
      <c r="V10" s="54"/>
    </row>
    <row r="11" spans="1:22" x14ac:dyDescent="0.15">
      <c r="A11" s="86"/>
      <c r="B11" s="88"/>
      <c r="C11" s="16"/>
      <c r="D11" s="16">
        <v>6</v>
      </c>
      <c r="E11" s="22" t="s">
        <v>38</v>
      </c>
      <c r="F11" s="23" t="s">
        <v>39</v>
      </c>
      <c r="G11" s="16" t="s">
        <v>37</v>
      </c>
      <c r="H11" s="16"/>
      <c r="I11" s="34">
        <v>0.5</v>
      </c>
      <c r="J11" s="31">
        <f t="shared" si="0"/>
        <v>12</v>
      </c>
      <c r="K11" s="16">
        <v>8</v>
      </c>
      <c r="L11" s="16">
        <v>4</v>
      </c>
      <c r="M11" s="16">
        <v>2</v>
      </c>
      <c r="N11" s="43"/>
      <c r="O11" s="42" t="s">
        <v>29</v>
      </c>
      <c r="P11" s="43"/>
      <c r="Q11" s="43"/>
      <c r="R11" s="43"/>
      <c r="S11" s="43"/>
      <c r="T11" s="16" t="s">
        <v>24</v>
      </c>
      <c r="U11" s="16" t="s">
        <v>25</v>
      </c>
      <c r="V11" s="54"/>
    </row>
    <row r="12" spans="1:22" x14ac:dyDescent="0.15">
      <c r="A12" s="86"/>
      <c r="B12" s="88"/>
      <c r="C12" s="16"/>
      <c r="D12" s="16">
        <v>7</v>
      </c>
      <c r="E12" s="22" t="s">
        <v>40</v>
      </c>
      <c r="F12" s="23" t="s">
        <v>41</v>
      </c>
      <c r="G12" s="16" t="s">
        <v>37</v>
      </c>
      <c r="H12" s="16"/>
      <c r="I12" s="34">
        <v>0.5</v>
      </c>
      <c r="J12" s="31">
        <f t="shared" si="0"/>
        <v>12</v>
      </c>
      <c r="K12" s="16">
        <v>8</v>
      </c>
      <c r="L12" s="16">
        <v>4</v>
      </c>
      <c r="M12" s="16">
        <v>3</v>
      </c>
      <c r="N12" s="43"/>
      <c r="O12" s="43"/>
      <c r="P12" s="42" t="s">
        <v>29</v>
      </c>
      <c r="Q12" s="43"/>
      <c r="R12" s="43"/>
      <c r="S12" s="43"/>
      <c r="T12" s="16" t="s">
        <v>24</v>
      </c>
      <c r="U12" s="16" t="s">
        <v>25</v>
      </c>
      <c r="V12" s="54"/>
    </row>
    <row r="13" spans="1:22" x14ac:dyDescent="0.15">
      <c r="A13" s="86"/>
      <c r="B13" s="88"/>
      <c r="C13" s="16"/>
      <c r="D13" s="16">
        <v>8</v>
      </c>
      <c r="E13" s="22" t="s">
        <v>42</v>
      </c>
      <c r="F13" s="23" t="s">
        <v>43</v>
      </c>
      <c r="G13" s="16" t="s">
        <v>37</v>
      </c>
      <c r="H13" s="16"/>
      <c r="I13" s="34">
        <v>0.5</v>
      </c>
      <c r="J13" s="31">
        <f t="shared" si="0"/>
        <v>12</v>
      </c>
      <c r="K13" s="16">
        <v>8</v>
      </c>
      <c r="L13" s="16">
        <v>4</v>
      </c>
      <c r="M13" s="16">
        <v>4</v>
      </c>
      <c r="N13" s="43"/>
      <c r="O13" s="43"/>
      <c r="P13" s="43"/>
      <c r="Q13" s="42" t="s">
        <v>29</v>
      </c>
      <c r="R13" s="43"/>
      <c r="S13" s="43"/>
      <c r="T13" s="16" t="s">
        <v>24</v>
      </c>
      <c r="U13" s="16" t="s">
        <v>25</v>
      </c>
      <c r="V13" s="54"/>
    </row>
    <row r="14" spans="1:22" x14ac:dyDescent="0.15">
      <c r="A14" s="85"/>
      <c r="B14" s="88"/>
      <c r="C14" s="7"/>
      <c r="D14" s="7">
        <v>10</v>
      </c>
      <c r="E14" s="5" t="s">
        <v>44</v>
      </c>
      <c r="F14" s="20" t="s">
        <v>45</v>
      </c>
      <c r="G14" s="7" t="s">
        <v>37</v>
      </c>
      <c r="H14" s="7"/>
      <c r="I14" s="30">
        <v>1</v>
      </c>
      <c r="J14" s="31">
        <f t="shared" ref="J14:J25" si="5">K14+L14</f>
        <v>18</v>
      </c>
      <c r="K14" s="7">
        <v>18</v>
      </c>
      <c r="L14" s="7">
        <v>0</v>
      </c>
      <c r="M14" s="7">
        <v>2</v>
      </c>
      <c r="N14" s="30" t="str">
        <f t="shared" ref="N14:S14" si="6">IF($M14=N$3,(IF(OR($G14="A",$H14="√"),$J14/N$5,$K14/N$5)),"")</f>
        <v/>
      </c>
      <c r="O14" s="30">
        <v>1</v>
      </c>
      <c r="P14" s="30" t="str">
        <f t="shared" si="6"/>
        <v/>
      </c>
      <c r="Q14" s="30" t="str">
        <f t="shared" si="6"/>
        <v/>
      </c>
      <c r="R14" s="30" t="str">
        <f t="shared" si="6"/>
        <v/>
      </c>
      <c r="S14" s="30" t="str">
        <f t="shared" si="6"/>
        <v/>
      </c>
      <c r="T14" s="48" t="s">
        <v>24</v>
      </c>
      <c r="U14" s="7" t="s">
        <v>25</v>
      </c>
      <c r="V14" s="53"/>
    </row>
    <row r="15" spans="1:22" x14ac:dyDescent="0.15">
      <c r="A15" s="85"/>
      <c r="B15" s="88"/>
      <c r="C15" s="7"/>
      <c r="D15" s="7">
        <v>11</v>
      </c>
      <c r="E15" s="5" t="s">
        <v>46</v>
      </c>
      <c r="F15" s="20" t="s">
        <v>47</v>
      </c>
      <c r="G15" s="7" t="s">
        <v>37</v>
      </c>
      <c r="H15" s="7"/>
      <c r="I15" s="30">
        <v>2</v>
      </c>
      <c r="J15" s="31">
        <f t="shared" si="5"/>
        <v>36</v>
      </c>
      <c r="K15" s="7">
        <v>36</v>
      </c>
      <c r="L15" s="7">
        <v>0</v>
      </c>
      <c r="M15" s="7"/>
      <c r="N15" s="30" t="str">
        <f t="shared" ref="N15:S15" si="7">IF($M15=N$3,(IF(OR($G15="A",$H15="√"),$J15/N$5,$K15/N$5)),"")</f>
        <v/>
      </c>
      <c r="O15" s="30"/>
      <c r="P15" s="30" t="str">
        <f t="shared" si="7"/>
        <v/>
      </c>
      <c r="Q15" s="30" t="str">
        <f t="shared" si="7"/>
        <v/>
      </c>
      <c r="R15" s="30" t="str">
        <f t="shared" si="7"/>
        <v/>
      </c>
      <c r="S15" s="30" t="str">
        <f t="shared" si="7"/>
        <v/>
      </c>
      <c r="T15" s="16" t="s">
        <v>24</v>
      </c>
      <c r="U15" s="7" t="s">
        <v>25</v>
      </c>
      <c r="V15" s="53" t="s">
        <v>48</v>
      </c>
    </row>
    <row r="16" spans="1:22" x14ac:dyDescent="0.15">
      <c r="A16" s="85"/>
      <c r="B16" s="88"/>
      <c r="C16" s="7"/>
      <c r="D16" s="7">
        <v>12</v>
      </c>
      <c r="E16" s="5" t="s">
        <v>49</v>
      </c>
      <c r="F16" s="20" t="s">
        <v>50</v>
      </c>
      <c r="G16" s="7" t="s">
        <v>28</v>
      </c>
      <c r="H16" s="7" t="s">
        <v>29</v>
      </c>
      <c r="I16" s="30">
        <v>2</v>
      </c>
      <c r="J16" s="31">
        <f t="shared" si="5"/>
        <v>36</v>
      </c>
      <c r="K16" s="7">
        <v>30</v>
      </c>
      <c r="L16" s="7">
        <v>6</v>
      </c>
      <c r="M16" s="7">
        <v>1</v>
      </c>
      <c r="N16" s="30">
        <v>2</v>
      </c>
      <c r="O16" s="30" t="str">
        <f t="shared" ref="O16:S16" si="8">IF($M16=O$3,(IF(OR($G16="A",$H16="√"),$J16/O$5,$K16/O$5)),"")</f>
        <v/>
      </c>
      <c r="P16" s="30" t="str">
        <f t="shared" si="8"/>
        <v/>
      </c>
      <c r="Q16" s="30" t="str">
        <f t="shared" si="8"/>
        <v/>
      </c>
      <c r="R16" s="30" t="str">
        <f t="shared" si="8"/>
        <v/>
      </c>
      <c r="S16" s="30" t="str">
        <f t="shared" si="8"/>
        <v/>
      </c>
      <c r="T16" s="16" t="s">
        <v>24</v>
      </c>
      <c r="U16" s="7" t="s">
        <v>25</v>
      </c>
      <c r="V16" s="53"/>
    </row>
    <row r="17" spans="1:22" x14ac:dyDescent="0.15">
      <c r="A17" s="85"/>
      <c r="B17" s="88"/>
      <c r="C17" s="7"/>
      <c r="D17" s="7">
        <v>13</v>
      </c>
      <c r="E17" s="5" t="s">
        <v>51</v>
      </c>
      <c r="F17" s="20" t="s">
        <v>52</v>
      </c>
      <c r="G17" s="7" t="s">
        <v>37</v>
      </c>
      <c r="H17" s="7"/>
      <c r="I17" s="30">
        <v>1</v>
      </c>
      <c r="J17" s="31">
        <f t="shared" si="5"/>
        <v>18</v>
      </c>
      <c r="K17" s="7">
        <v>18</v>
      </c>
      <c r="L17" s="7">
        <v>0</v>
      </c>
      <c r="M17" s="7"/>
      <c r="N17" s="30"/>
      <c r="O17" s="30" t="str">
        <f t="shared" ref="O17:S17" si="9">IF($M17=O$3,(IF(OR($G17="A",$H17="√"),$J17/O$5,$K17/O$5)),"")</f>
        <v/>
      </c>
      <c r="P17" s="30" t="str">
        <f t="shared" si="9"/>
        <v/>
      </c>
      <c r="Q17" s="30" t="str">
        <f t="shared" si="9"/>
        <v/>
      </c>
      <c r="R17" s="30" t="str">
        <f t="shared" si="9"/>
        <v/>
      </c>
      <c r="S17" s="30" t="str">
        <f t="shared" si="9"/>
        <v/>
      </c>
      <c r="T17" s="16" t="s">
        <v>24</v>
      </c>
      <c r="U17" s="7" t="s">
        <v>25</v>
      </c>
      <c r="V17" s="55" t="s">
        <v>48</v>
      </c>
    </row>
    <row r="18" spans="1:22" x14ac:dyDescent="0.15">
      <c r="A18" s="85"/>
      <c r="B18" s="88"/>
      <c r="C18" s="7"/>
      <c r="D18" s="7">
        <v>14</v>
      </c>
      <c r="E18" s="5" t="s">
        <v>53</v>
      </c>
      <c r="F18" s="20" t="s">
        <v>54</v>
      </c>
      <c r="G18" s="7" t="s">
        <v>22</v>
      </c>
      <c r="H18" s="21"/>
      <c r="I18" s="30">
        <v>2</v>
      </c>
      <c r="J18" s="31">
        <f t="shared" si="5"/>
        <v>36</v>
      </c>
      <c r="K18" s="7">
        <v>6</v>
      </c>
      <c r="L18" s="7">
        <v>30</v>
      </c>
      <c r="M18" s="7">
        <v>1</v>
      </c>
      <c r="N18" s="30">
        <v>2</v>
      </c>
      <c r="O18" s="44"/>
      <c r="P18" s="44"/>
      <c r="Q18" s="30"/>
      <c r="R18" s="30"/>
      <c r="S18" s="30"/>
      <c r="T18" s="22" t="s">
        <v>30</v>
      </c>
      <c r="U18" s="7" t="s">
        <v>55</v>
      </c>
      <c r="V18" s="56"/>
    </row>
    <row r="19" spans="1:22" x14ac:dyDescent="0.15">
      <c r="A19" s="85"/>
      <c r="B19" s="88"/>
      <c r="C19" s="7"/>
      <c r="D19" s="7">
        <v>15</v>
      </c>
      <c r="E19" s="5" t="s">
        <v>56</v>
      </c>
      <c r="F19" s="20" t="s">
        <v>57</v>
      </c>
      <c r="G19" s="7" t="s">
        <v>22</v>
      </c>
      <c r="H19" s="21"/>
      <c r="I19" s="30">
        <v>2</v>
      </c>
      <c r="J19" s="31">
        <f t="shared" si="5"/>
        <v>36</v>
      </c>
      <c r="K19" s="7">
        <v>6</v>
      </c>
      <c r="L19" s="7">
        <v>30</v>
      </c>
      <c r="M19" s="7">
        <v>2</v>
      </c>
      <c r="N19" s="30"/>
      <c r="O19" s="30">
        <v>2</v>
      </c>
      <c r="P19" s="30"/>
      <c r="Q19" s="30"/>
      <c r="R19" s="30"/>
      <c r="S19" s="30"/>
      <c r="T19" s="22" t="s">
        <v>30</v>
      </c>
      <c r="U19" s="7" t="s">
        <v>55</v>
      </c>
      <c r="V19" s="56"/>
    </row>
    <row r="20" spans="1:22" x14ac:dyDescent="0.15">
      <c r="A20" s="85"/>
      <c r="B20" s="88"/>
      <c r="C20" s="7"/>
      <c r="D20" s="7">
        <v>16</v>
      </c>
      <c r="E20" s="5" t="s">
        <v>58</v>
      </c>
      <c r="F20" s="20" t="s">
        <v>59</v>
      </c>
      <c r="G20" s="7" t="s">
        <v>22</v>
      </c>
      <c r="H20" s="21"/>
      <c r="I20" s="30">
        <v>2</v>
      </c>
      <c r="J20" s="31">
        <f t="shared" si="5"/>
        <v>36</v>
      </c>
      <c r="K20" s="7">
        <v>6</v>
      </c>
      <c r="L20" s="7">
        <v>30</v>
      </c>
      <c r="M20" s="7">
        <v>3</v>
      </c>
      <c r="N20" s="30"/>
      <c r="O20" s="30"/>
      <c r="P20" s="30">
        <v>2</v>
      </c>
      <c r="Q20" s="30"/>
      <c r="R20" s="30"/>
      <c r="S20" s="30"/>
      <c r="T20" s="22" t="s">
        <v>30</v>
      </c>
      <c r="U20" s="7" t="s">
        <v>55</v>
      </c>
      <c r="V20" s="56"/>
    </row>
    <row r="21" spans="1:22" x14ac:dyDescent="0.15">
      <c r="A21" s="85"/>
      <c r="B21" s="88"/>
      <c r="C21" s="7"/>
      <c r="D21" s="7">
        <v>17</v>
      </c>
      <c r="E21" s="5" t="s">
        <v>60</v>
      </c>
      <c r="F21" s="20" t="s">
        <v>61</v>
      </c>
      <c r="G21" s="7" t="s">
        <v>62</v>
      </c>
      <c r="H21" s="7"/>
      <c r="I21" s="30">
        <v>1</v>
      </c>
      <c r="J21" s="31">
        <f t="shared" si="5"/>
        <v>18</v>
      </c>
      <c r="K21" s="7">
        <v>18</v>
      </c>
      <c r="L21" s="7">
        <v>0</v>
      </c>
      <c r="M21" s="7"/>
      <c r="N21" s="30"/>
      <c r="O21" s="30"/>
      <c r="P21" s="30"/>
      <c r="Q21" s="30"/>
      <c r="R21" s="30"/>
      <c r="S21" s="30"/>
      <c r="T21" s="22" t="s">
        <v>24</v>
      </c>
      <c r="U21" s="7" t="s">
        <v>55</v>
      </c>
      <c r="V21" s="53" t="s">
        <v>48</v>
      </c>
    </row>
    <row r="22" spans="1:22" x14ac:dyDescent="0.15">
      <c r="A22" s="85"/>
      <c r="B22" s="88"/>
      <c r="C22" s="7"/>
      <c r="D22" s="7">
        <v>18</v>
      </c>
      <c r="E22" s="5" t="s">
        <v>63</v>
      </c>
      <c r="F22" s="20" t="s">
        <v>64</v>
      </c>
      <c r="G22" s="7" t="s">
        <v>28</v>
      </c>
      <c r="H22" s="7" t="s">
        <v>29</v>
      </c>
      <c r="I22" s="30">
        <v>4</v>
      </c>
      <c r="J22" s="31">
        <f t="shared" si="5"/>
        <v>72</v>
      </c>
      <c r="K22" s="7">
        <v>36</v>
      </c>
      <c r="L22" s="7">
        <v>36</v>
      </c>
      <c r="M22" s="7">
        <v>1</v>
      </c>
      <c r="N22" s="45">
        <v>4</v>
      </c>
      <c r="O22" s="30"/>
      <c r="P22" s="30"/>
      <c r="Q22" s="30"/>
      <c r="R22" s="30"/>
      <c r="S22" s="30"/>
      <c r="T22" s="22" t="s">
        <v>30</v>
      </c>
      <c r="U22" s="7" t="s">
        <v>55</v>
      </c>
      <c r="V22" s="53"/>
    </row>
    <row r="23" spans="1:22" x14ac:dyDescent="0.15">
      <c r="A23" s="85"/>
      <c r="B23" s="88"/>
      <c r="C23" s="7"/>
      <c r="D23" s="7">
        <v>19</v>
      </c>
      <c r="E23" s="5" t="s">
        <v>65</v>
      </c>
      <c r="F23" s="20" t="s">
        <v>66</v>
      </c>
      <c r="G23" s="7" t="s">
        <v>37</v>
      </c>
      <c r="H23" s="7"/>
      <c r="I23" s="30">
        <v>1</v>
      </c>
      <c r="J23" s="31">
        <f t="shared" si="5"/>
        <v>18</v>
      </c>
      <c r="K23" s="7">
        <v>18</v>
      </c>
      <c r="L23" s="7">
        <v>0</v>
      </c>
      <c r="M23" s="7"/>
      <c r="N23" s="44"/>
      <c r="O23" s="30"/>
      <c r="P23" s="46"/>
      <c r="Q23" s="30"/>
      <c r="R23" s="30"/>
      <c r="S23" s="30"/>
      <c r="T23" s="22" t="s">
        <v>24</v>
      </c>
      <c r="U23" s="7" t="s">
        <v>55</v>
      </c>
      <c r="V23" s="53" t="s">
        <v>48</v>
      </c>
    </row>
    <row r="24" spans="1:22" x14ac:dyDescent="0.15">
      <c r="A24" s="85"/>
      <c r="B24" s="88"/>
      <c r="C24" s="7"/>
      <c r="D24" s="7">
        <v>20</v>
      </c>
      <c r="E24" s="5" t="s">
        <v>67</v>
      </c>
      <c r="F24" s="20" t="s">
        <v>68</v>
      </c>
      <c r="G24" s="7" t="s">
        <v>37</v>
      </c>
      <c r="H24" s="7"/>
      <c r="I24" s="30">
        <v>4</v>
      </c>
      <c r="J24" s="31">
        <f t="shared" si="5"/>
        <v>72</v>
      </c>
      <c r="K24" s="7">
        <v>72</v>
      </c>
      <c r="L24" s="7">
        <v>0</v>
      </c>
      <c r="M24" s="7">
        <v>2</v>
      </c>
      <c r="N24" s="30" t="str">
        <f t="shared" ref="N24:S24" si="10">IF($M24=N$3,(IF(OR($G24="A",$H24="√"),$J24/N$5,$K24/N$5)),"")</f>
        <v/>
      </c>
      <c r="O24" s="30">
        <v>4</v>
      </c>
      <c r="P24" s="44"/>
      <c r="Q24" s="30" t="str">
        <f t="shared" si="10"/>
        <v/>
      </c>
      <c r="R24" s="30" t="str">
        <f t="shared" si="10"/>
        <v/>
      </c>
      <c r="S24" s="30" t="str">
        <f t="shared" si="10"/>
        <v/>
      </c>
      <c r="T24" s="22" t="s">
        <v>30</v>
      </c>
      <c r="U24" s="7" t="s">
        <v>55</v>
      </c>
      <c r="V24" s="57"/>
    </row>
    <row r="25" spans="1:22" ht="21" x14ac:dyDescent="0.15">
      <c r="A25" s="85"/>
      <c r="B25" s="88"/>
      <c r="C25" s="7"/>
      <c r="D25" s="7">
        <v>22</v>
      </c>
      <c r="E25" s="5" t="s">
        <v>69</v>
      </c>
      <c r="F25" s="24" t="s">
        <v>70</v>
      </c>
      <c r="G25" s="7" t="s">
        <v>37</v>
      </c>
      <c r="H25" s="7"/>
      <c r="I25" s="30">
        <v>8</v>
      </c>
      <c r="J25" s="31">
        <f t="shared" si="5"/>
        <v>144</v>
      </c>
      <c r="K25" s="19">
        <v>72</v>
      </c>
      <c r="L25" s="19">
        <v>72</v>
      </c>
      <c r="M25" s="27" t="s">
        <v>71</v>
      </c>
      <c r="N25" s="36">
        <v>2</v>
      </c>
      <c r="O25" s="44">
        <v>2</v>
      </c>
      <c r="P25" s="36">
        <v>2</v>
      </c>
      <c r="Q25" s="36">
        <v>2</v>
      </c>
      <c r="R25" s="36"/>
      <c r="S25" s="36"/>
      <c r="T25" s="49" t="s">
        <v>24</v>
      </c>
      <c r="U25" s="19" t="s">
        <v>55</v>
      </c>
      <c r="V25" s="57" t="s">
        <v>72</v>
      </c>
    </row>
    <row r="26" spans="1:22" x14ac:dyDescent="0.15">
      <c r="A26" s="85"/>
      <c r="B26" s="88"/>
      <c r="C26" s="17"/>
      <c r="D26" s="69" t="s">
        <v>73</v>
      </c>
      <c r="E26" s="69"/>
      <c r="F26" s="69"/>
      <c r="G26" s="69"/>
      <c r="H26" s="69"/>
      <c r="I26" s="17">
        <f>SUM(I6:I25)</f>
        <v>42</v>
      </c>
      <c r="J26" s="17">
        <f>SUM(J6:J25)</f>
        <v>792</v>
      </c>
      <c r="K26" s="18">
        <f>SUM(K6:K25)</f>
        <v>490</v>
      </c>
      <c r="L26" s="18">
        <f>SUM(L6:L25)</f>
        <v>302</v>
      </c>
      <c r="M26" s="18"/>
      <c r="N26" s="37">
        <f>SUM(N6:N25)</f>
        <v>13</v>
      </c>
      <c r="O26" s="37">
        <f>SUM(O9:O25)</f>
        <v>11</v>
      </c>
      <c r="P26" s="37">
        <f>SUM(P6:P25)</f>
        <v>7</v>
      </c>
      <c r="Q26" s="37">
        <f>SUM(Q6:Q25)</f>
        <v>2</v>
      </c>
      <c r="R26" s="37">
        <f>SUM(R6:R25)</f>
        <v>0</v>
      </c>
      <c r="S26" s="37">
        <f>SUM(S6:S25)</f>
        <v>0</v>
      </c>
      <c r="T26" s="70"/>
      <c r="U26" s="70"/>
      <c r="V26" s="58"/>
    </row>
    <row r="27" spans="1:22" x14ac:dyDescent="0.15">
      <c r="A27" s="85"/>
      <c r="B27" s="89" t="s">
        <v>74</v>
      </c>
      <c r="C27" s="5"/>
      <c r="D27" s="5">
        <v>1</v>
      </c>
      <c r="E27" s="5" t="s">
        <v>75</v>
      </c>
      <c r="F27" s="25" t="s">
        <v>76</v>
      </c>
      <c r="G27" s="7" t="s">
        <v>37</v>
      </c>
      <c r="H27" s="7"/>
      <c r="I27" s="94">
        <v>2</v>
      </c>
      <c r="J27" s="97" t="s">
        <v>77</v>
      </c>
      <c r="K27" s="7">
        <v>18</v>
      </c>
      <c r="L27" s="7">
        <v>0</v>
      </c>
      <c r="M27" s="7"/>
      <c r="N27" s="30"/>
      <c r="O27" s="30"/>
      <c r="P27" s="30"/>
      <c r="Q27" s="30"/>
      <c r="R27" s="30" t="str">
        <f t="shared" ref="R27:S27" si="11">IF($M27=R$3,(IF(OR($G27="A",$H27="√"),$J27/R$5,$K27/R$5)),"")</f>
        <v/>
      </c>
      <c r="S27" s="30" t="str">
        <f t="shared" si="11"/>
        <v/>
      </c>
      <c r="T27" s="40" t="s">
        <v>24</v>
      </c>
      <c r="U27" s="7" t="s">
        <v>25</v>
      </c>
      <c r="V27" s="102" t="s">
        <v>78</v>
      </c>
    </row>
    <row r="28" spans="1:22" x14ac:dyDescent="0.15">
      <c r="A28" s="85"/>
      <c r="B28" s="89"/>
      <c r="C28" s="5"/>
      <c r="D28" s="5">
        <v>2</v>
      </c>
      <c r="E28" s="5" t="s">
        <v>79</v>
      </c>
      <c r="F28" s="25" t="s">
        <v>80</v>
      </c>
      <c r="G28" s="5" t="s">
        <v>37</v>
      </c>
      <c r="H28" s="5"/>
      <c r="I28" s="95"/>
      <c r="J28" s="98"/>
      <c r="K28" s="5" t="s">
        <v>81</v>
      </c>
      <c r="L28" s="5" t="s">
        <v>82</v>
      </c>
      <c r="M28" s="5"/>
      <c r="N28" s="5"/>
      <c r="O28" s="5"/>
      <c r="P28" s="5"/>
      <c r="Q28" s="5"/>
      <c r="R28" s="5" t="str">
        <f>IF($M28=R$3,(IF(OR($G28="A",$H28="√"),$J28/R$5,$K28/R$5)),"")</f>
        <v/>
      </c>
      <c r="S28" s="5" t="str">
        <f>IF($M28=S$3,(IF(OR($G28="A",$H28="√"),$J28/S$5,$K28/S$5)),"")</f>
        <v/>
      </c>
      <c r="T28" s="5" t="s">
        <v>24</v>
      </c>
      <c r="U28" s="5" t="s">
        <v>25</v>
      </c>
      <c r="V28" s="103"/>
    </row>
    <row r="29" spans="1:22" x14ac:dyDescent="0.15">
      <c r="A29" s="85"/>
      <c r="B29" s="89"/>
      <c r="C29" s="5"/>
      <c r="D29" s="5">
        <v>3</v>
      </c>
      <c r="E29" s="5" t="s">
        <v>83</v>
      </c>
      <c r="F29" s="25" t="s">
        <v>84</v>
      </c>
      <c r="G29" s="5" t="s">
        <v>37</v>
      </c>
      <c r="H29" s="5"/>
      <c r="I29" s="95"/>
      <c r="J29" s="98"/>
      <c r="K29" s="5">
        <v>18</v>
      </c>
      <c r="L29" s="5">
        <v>0</v>
      </c>
      <c r="M29" s="5"/>
      <c r="N29" s="5"/>
      <c r="O29" s="5"/>
      <c r="P29" s="5"/>
      <c r="Q29" s="5"/>
      <c r="R29" s="5"/>
      <c r="S29" s="5"/>
      <c r="T29" s="5" t="s">
        <v>24</v>
      </c>
      <c r="U29" s="7" t="s">
        <v>85</v>
      </c>
      <c r="V29" s="103"/>
    </row>
    <row r="30" spans="1:22" x14ac:dyDescent="0.15">
      <c r="A30" s="85"/>
      <c r="B30" s="89"/>
      <c r="C30" s="5"/>
      <c r="D30" s="5">
        <v>4</v>
      </c>
      <c r="E30" s="5" t="s">
        <v>86</v>
      </c>
      <c r="F30" s="25" t="s">
        <v>87</v>
      </c>
      <c r="G30" s="5" t="s">
        <v>37</v>
      </c>
      <c r="H30" s="5"/>
      <c r="I30" s="96"/>
      <c r="J30" s="99"/>
      <c r="K30" s="31">
        <v>18</v>
      </c>
      <c r="L30" s="5">
        <v>0</v>
      </c>
      <c r="M30" s="5"/>
      <c r="N30" s="5"/>
      <c r="O30" s="5"/>
      <c r="P30" s="5"/>
      <c r="Q30" s="5"/>
      <c r="R30" s="5"/>
      <c r="S30" s="5"/>
      <c r="T30" s="5" t="s">
        <v>24</v>
      </c>
      <c r="U30" s="7" t="s">
        <v>55</v>
      </c>
      <c r="V30" s="104"/>
    </row>
    <row r="31" spans="1:22" ht="21" x14ac:dyDescent="0.15">
      <c r="A31" s="85"/>
      <c r="B31" s="89"/>
      <c r="C31" s="5"/>
      <c r="D31" s="5">
        <v>5</v>
      </c>
      <c r="E31" s="5"/>
      <c r="F31" s="24" t="s">
        <v>88</v>
      </c>
      <c r="G31" s="7" t="s">
        <v>37</v>
      </c>
      <c r="H31" s="17"/>
      <c r="I31" s="30">
        <f>J31/18</f>
        <v>6</v>
      </c>
      <c r="J31" s="31">
        <v>108</v>
      </c>
      <c r="K31" s="19">
        <v>108</v>
      </c>
      <c r="L31" s="19">
        <v>0</v>
      </c>
      <c r="M31" s="27"/>
      <c r="N31" s="36"/>
      <c r="O31" s="36"/>
      <c r="P31" s="36"/>
      <c r="Q31" s="36"/>
      <c r="R31" s="36"/>
      <c r="S31" s="36"/>
      <c r="T31" s="50" t="s">
        <v>24</v>
      </c>
      <c r="U31" s="7" t="s">
        <v>55</v>
      </c>
      <c r="V31" s="53" t="s">
        <v>89</v>
      </c>
    </row>
    <row r="32" spans="1:22" x14ac:dyDescent="0.15">
      <c r="A32" s="85"/>
      <c r="B32" s="89"/>
      <c r="C32" s="17"/>
      <c r="D32" s="69" t="s">
        <v>73</v>
      </c>
      <c r="E32" s="69"/>
      <c r="F32" s="69"/>
      <c r="G32" s="69"/>
      <c r="H32" s="69"/>
      <c r="I32" s="35">
        <v>8</v>
      </c>
      <c r="J32" s="35">
        <v>144</v>
      </c>
      <c r="K32" s="35">
        <v>136</v>
      </c>
      <c r="L32" s="35">
        <f>SUM(L27:L31)</f>
        <v>0</v>
      </c>
      <c r="M32" s="17"/>
      <c r="N32" s="35"/>
      <c r="O32" s="35"/>
      <c r="P32" s="35"/>
      <c r="Q32" s="35"/>
      <c r="R32" s="35"/>
      <c r="S32" s="35"/>
      <c r="T32" s="70"/>
      <c r="U32" s="70"/>
      <c r="V32" s="58"/>
    </row>
    <row r="33" spans="1:22" x14ac:dyDescent="0.15">
      <c r="A33" s="85"/>
      <c r="B33" s="69" t="s">
        <v>90</v>
      </c>
      <c r="C33" s="69"/>
      <c r="D33" s="69"/>
      <c r="E33" s="69"/>
      <c r="F33" s="69"/>
      <c r="G33" s="69"/>
      <c r="H33" s="69"/>
      <c r="I33" s="17">
        <f>I32+I26</f>
        <v>50</v>
      </c>
      <c r="J33" s="17">
        <f>J32+J26</f>
        <v>936</v>
      </c>
      <c r="K33" s="17">
        <f>K32+K26</f>
        <v>626</v>
      </c>
      <c r="L33" s="17">
        <f>L32+L26</f>
        <v>302</v>
      </c>
      <c r="M33" s="17"/>
      <c r="N33" s="35"/>
      <c r="O33" s="35"/>
      <c r="P33" s="35"/>
      <c r="Q33" s="35"/>
      <c r="R33" s="35"/>
      <c r="S33" s="35"/>
      <c r="T33" s="71">
        <f>J33/N51</f>
        <v>0.326359832635983</v>
      </c>
      <c r="U33" s="71"/>
      <c r="V33" s="58"/>
    </row>
    <row r="34" spans="1:22" x14ac:dyDescent="0.15">
      <c r="A34" s="87" t="s">
        <v>91</v>
      </c>
      <c r="B34" s="89" t="s">
        <v>92</v>
      </c>
      <c r="C34" s="90" t="s">
        <v>93</v>
      </c>
      <c r="D34" s="7">
        <v>1</v>
      </c>
      <c r="E34" s="5" t="s">
        <v>94</v>
      </c>
      <c r="F34" s="24" t="s">
        <v>95</v>
      </c>
      <c r="G34" s="7" t="s">
        <v>28</v>
      </c>
      <c r="H34" s="7" t="s">
        <v>29</v>
      </c>
      <c r="I34" s="36">
        <v>6</v>
      </c>
      <c r="J34" s="7">
        <f>K34+L34</f>
        <v>108</v>
      </c>
      <c r="K34" s="7">
        <v>54</v>
      </c>
      <c r="L34" s="7">
        <v>54</v>
      </c>
      <c r="M34" s="19">
        <v>2</v>
      </c>
      <c r="N34" s="47"/>
      <c r="O34" s="47">
        <v>6</v>
      </c>
      <c r="P34" s="47"/>
      <c r="Q34" s="47"/>
      <c r="R34" s="47"/>
      <c r="S34" s="47"/>
      <c r="T34" s="7" t="s">
        <v>30</v>
      </c>
      <c r="U34" s="4"/>
      <c r="V34" s="57"/>
    </row>
    <row r="35" spans="1:22" x14ac:dyDescent="0.15">
      <c r="A35" s="87"/>
      <c r="B35" s="89"/>
      <c r="C35" s="91"/>
      <c r="D35" s="7">
        <v>2</v>
      </c>
      <c r="E35" s="5" t="s">
        <v>96</v>
      </c>
      <c r="F35" s="24" t="s">
        <v>97</v>
      </c>
      <c r="G35" s="7" t="s">
        <v>28</v>
      </c>
      <c r="H35" s="7" t="s">
        <v>29</v>
      </c>
      <c r="I35" s="36">
        <v>4</v>
      </c>
      <c r="J35" s="7">
        <f t="shared" ref="J35:J41" si="12">K35+L35</f>
        <v>72</v>
      </c>
      <c r="K35" s="7">
        <v>36</v>
      </c>
      <c r="L35" s="7">
        <v>36</v>
      </c>
      <c r="M35" s="7">
        <v>1</v>
      </c>
      <c r="N35" s="47">
        <v>4</v>
      </c>
      <c r="O35" s="47"/>
      <c r="P35" s="47"/>
      <c r="Q35" s="47"/>
      <c r="R35" s="47"/>
      <c r="S35" s="47"/>
      <c r="T35" s="7" t="s">
        <v>30</v>
      </c>
      <c r="U35" s="4"/>
      <c r="V35" s="57"/>
    </row>
    <row r="36" spans="1:22" ht="21" x14ac:dyDescent="0.15">
      <c r="A36" s="87"/>
      <c r="B36" s="89"/>
      <c r="C36" s="90" t="s">
        <v>98</v>
      </c>
      <c r="D36" s="7">
        <v>3</v>
      </c>
      <c r="E36" s="5" t="s">
        <v>99</v>
      </c>
      <c r="F36" s="24" t="s">
        <v>100</v>
      </c>
      <c r="G36" s="7" t="s">
        <v>28</v>
      </c>
      <c r="H36" s="7" t="s">
        <v>29</v>
      </c>
      <c r="I36" s="36">
        <v>6</v>
      </c>
      <c r="J36" s="7">
        <f t="shared" si="12"/>
        <v>108</v>
      </c>
      <c r="K36" s="7">
        <v>54</v>
      </c>
      <c r="L36" s="7">
        <v>54</v>
      </c>
      <c r="M36" s="7">
        <v>1</v>
      </c>
      <c r="N36" s="47">
        <v>6</v>
      </c>
      <c r="O36" s="47"/>
      <c r="P36" s="47"/>
      <c r="Q36" s="47"/>
      <c r="R36" s="47"/>
      <c r="S36" s="47"/>
      <c r="T36" s="7" t="s">
        <v>30</v>
      </c>
      <c r="U36" s="4"/>
      <c r="V36" s="57"/>
    </row>
    <row r="37" spans="1:22" ht="21" x14ac:dyDescent="0.15">
      <c r="A37" s="87"/>
      <c r="B37" s="89"/>
      <c r="C37" s="92"/>
      <c r="D37" s="7">
        <v>4</v>
      </c>
      <c r="E37" s="5" t="s">
        <v>101</v>
      </c>
      <c r="F37" s="25" t="s">
        <v>102</v>
      </c>
      <c r="G37" s="7" t="s">
        <v>28</v>
      </c>
      <c r="H37" s="7" t="s">
        <v>29</v>
      </c>
      <c r="I37" s="36">
        <v>6</v>
      </c>
      <c r="J37" s="7">
        <f t="shared" si="12"/>
        <v>108</v>
      </c>
      <c r="K37" s="7">
        <v>54</v>
      </c>
      <c r="L37" s="7">
        <v>54</v>
      </c>
      <c r="M37" s="7">
        <v>3</v>
      </c>
      <c r="N37" s="47"/>
      <c r="O37" s="47"/>
      <c r="P37" s="47">
        <v>6</v>
      </c>
      <c r="Q37" s="47"/>
      <c r="R37" s="47"/>
      <c r="S37" s="47"/>
      <c r="T37" s="7" t="s">
        <v>30</v>
      </c>
      <c r="U37" s="4"/>
      <c r="V37" s="57"/>
    </row>
    <row r="38" spans="1:22" x14ac:dyDescent="0.15">
      <c r="A38" s="87"/>
      <c r="B38" s="89"/>
      <c r="C38" s="91"/>
      <c r="D38" s="7">
        <v>5</v>
      </c>
      <c r="E38" s="5" t="s">
        <v>103</v>
      </c>
      <c r="F38" s="25" t="s">
        <v>104</v>
      </c>
      <c r="G38" s="7" t="s">
        <v>28</v>
      </c>
      <c r="H38" s="7" t="s">
        <v>29</v>
      </c>
      <c r="I38" s="36">
        <v>4</v>
      </c>
      <c r="J38" s="7">
        <f t="shared" si="12"/>
        <v>72</v>
      </c>
      <c r="K38" s="7">
        <v>36</v>
      </c>
      <c r="L38" s="7">
        <v>36</v>
      </c>
      <c r="M38" s="30">
        <v>4</v>
      </c>
      <c r="N38" s="47"/>
      <c r="O38" s="47"/>
      <c r="P38" s="47"/>
      <c r="Q38" s="47">
        <f t="shared" ref="Q38:S38" si="13">IF($M38=Q$3,(IF(OR($G38="A",$H38="√"),$J38/Q$5,$K38/Q$5)),"")</f>
        <v>4</v>
      </c>
      <c r="R38" s="47" t="str">
        <f t="shared" si="13"/>
        <v/>
      </c>
      <c r="S38" s="47" t="str">
        <f t="shared" si="13"/>
        <v/>
      </c>
      <c r="T38" s="7" t="s">
        <v>30</v>
      </c>
      <c r="U38" s="4"/>
      <c r="V38" s="59"/>
    </row>
    <row r="39" spans="1:22" x14ac:dyDescent="0.15">
      <c r="A39" s="87"/>
      <c r="B39" s="89"/>
      <c r="C39" s="92" t="s">
        <v>105</v>
      </c>
      <c r="D39" s="7">
        <v>6</v>
      </c>
      <c r="E39" s="5" t="s">
        <v>106</v>
      </c>
      <c r="F39" s="25" t="s">
        <v>107</v>
      </c>
      <c r="G39" s="7" t="s">
        <v>28</v>
      </c>
      <c r="H39" s="7" t="s">
        <v>29</v>
      </c>
      <c r="I39" s="36">
        <v>6</v>
      </c>
      <c r="J39" s="7">
        <f t="shared" si="12"/>
        <v>72</v>
      </c>
      <c r="K39" s="7">
        <v>36</v>
      </c>
      <c r="L39" s="7">
        <v>36</v>
      </c>
      <c r="M39" s="30">
        <v>2</v>
      </c>
      <c r="N39" s="47"/>
      <c r="O39" s="47">
        <v>4</v>
      </c>
      <c r="P39" s="47"/>
      <c r="Q39" s="47"/>
      <c r="R39" s="47"/>
      <c r="S39" s="47"/>
      <c r="T39" s="7" t="s">
        <v>30</v>
      </c>
      <c r="U39" s="4"/>
      <c r="V39" s="59"/>
    </row>
    <row r="40" spans="1:22" x14ac:dyDescent="0.15">
      <c r="A40" s="87"/>
      <c r="B40" s="89"/>
      <c r="C40" s="92"/>
      <c r="D40" s="7">
        <v>7</v>
      </c>
      <c r="E40" s="5" t="s">
        <v>108</v>
      </c>
      <c r="F40" s="25" t="s">
        <v>109</v>
      </c>
      <c r="G40" s="7" t="s">
        <v>28</v>
      </c>
      <c r="H40" s="7" t="s">
        <v>29</v>
      </c>
      <c r="I40" s="36">
        <v>6</v>
      </c>
      <c r="J40" s="7">
        <f t="shared" si="12"/>
        <v>108</v>
      </c>
      <c r="K40" s="7">
        <v>54</v>
      </c>
      <c r="L40" s="7">
        <v>54</v>
      </c>
      <c r="M40" s="30">
        <v>3</v>
      </c>
      <c r="N40" s="47"/>
      <c r="O40" s="47"/>
      <c r="P40" s="47">
        <v>6</v>
      </c>
      <c r="Q40" s="47"/>
      <c r="R40" s="47"/>
      <c r="S40" s="47"/>
      <c r="T40" s="7" t="s">
        <v>30</v>
      </c>
      <c r="U40" s="4"/>
      <c r="V40" s="59"/>
    </row>
    <row r="41" spans="1:22" x14ac:dyDescent="0.15">
      <c r="A41" s="87"/>
      <c r="B41" s="89"/>
      <c r="C41" s="91"/>
      <c r="D41" s="7">
        <v>8</v>
      </c>
      <c r="E41" s="5" t="s">
        <v>110</v>
      </c>
      <c r="F41" s="25" t="s">
        <v>111</v>
      </c>
      <c r="G41" s="7" t="s">
        <v>28</v>
      </c>
      <c r="H41" s="7" t="s">
        <v>29</v>
      </c>
      <c r="I41" s="36">
        <v>6</v>
      </c>
      <c r="J41" s="7">
        <f t="shared" si="12"/>
        <v>108</v>
      </c>
      <c r="K41" s="7">
        <v>54</v>
      </c>
      <c r="L41" s="7">
        <v>54</v>
      </c>
      <c r="M41" s="30">
        <v>4</v>
      </c>
      <c r="N41" s="47"/>
      <c r="O41" s="47"/>
      <c r="P41" s="47"/>
      <c r="Q41" s="47">
        <v>6</v>
      </c>
      <c r="R41" s="47"/>
      <c r="S41" s="47"/>
      <c r="T41" s="7" t="s">
        <v>30</v>
      </c>
      <c r="U41" s="4"/>
      <c r="V41" s="59"/>
    </row>
    <row r="42" spans="1:22" x14ac:dyDescent="0.15">
      <c r="A42" s="87"/>
      <c r="B42" s="89"/>
      <c r="C42" s="90" t="s">
        <v>112</v>
      </c>
      <c r="D42" s="7">
        <v>9</v>
      </c>
      <c r="E42" s="65" t="s">
        <v>113</v>
      </c>
      <c r="F42" s="26" t="s">
        <v>114</v>
      </c>
      <c r="G42" s="19"/>
      <c r="H42" s="19"/>
      <c r="I42" s="36">
        <v>6</v>
      </c>
      <c r="J42" s="19">
        <v>108</v>
      </c>
      <c r="K42" s="19"/>
      <c r="L42" s="19">
        <v>108</v>
      </c>
      <c r="M42" s="19"/>
      <c r="N42" s="36"/>
      <c r="O42" s="36"/>
      <c r="P42" s="36"/>
      <c r="Q42" s="36" t="str">
        <f>IF($M42=Q$3,(IF(OR($G42="A",$H42="√"),$J42/Q$5,$K42/Q$5)),"")</f>
        <v/>
      </c>
      <c r="R42" s="36">
        <v>6</v>
      </c>
      <c r="S42" s="36" t="str">
        <f>IF($M42=S$3,(IF(OR($G42="A",$H42="√"),$J42/S$5,$K42/S$5)),"")</f>
        <v/>
      </c>
      <c r="T42" s="7" t="s">
        <v>24</v>
      </c>
      <c r="U42" s="60" t="s">
        <v>115</v>
      </c>
      <c r="V42" s="57"/>
    </row>
    <row r="43" spans="1:22" x14ac:dyDescent="0.15">
      <c r="A43" s="87"/>
      <c r="B43" s="89"/>
      <c r="C43" s="91"/>
      <c r="D43" s="7">
        <v>10</v>
      </c>
      <c r="E43" s="65" t="s">
        <v>116</v>
      </c>
      <c r="F43" s="26" t="s">
        <v>117</v>
      </c>
      <c r="G43" s="19"/>
      <c r="H43" s="19"/>
      <c r="I43" s="36">
        <v>26</v>
      </c>
      <c r="J43" s="19">
        <v>780</v>
      </c>
      <c r="K43" s="36"/>
      <c r="L43" s="36">
        <v>780</v>
      </c>
      <c r="M43" s="27"/>
      <c r="N43" s="36"/>
      <c r="O43" s="36"/>
      <c r="P43" s="36"/>
      <c r="Q43" s="36" t="str">
        <f>IF($M43=Q$3,(IF(OR($G43="A",$H43="√"),$J43/Q$5,$K43/Q$5)),"")</f>
        <v/>
      </c>
      <c r="R43" s="36" t="s">
        <v>118</v>
      </c>
      <c r="S43" s="36" t="s">
        <v>119</v>
      </c>
      <c r="T43" s="19" t="s">
        <v>24</v>
      </c>
      <c r="U43" s="4"/>
      <c r="V43" s="56"/>
    </row>
    <row r="44" spans="1:22" x14ac:dyDescent="0.15">
      <c r="A44" s="87"/>
      <c r="B44" s="89"/>
      <c r="C44" s="18"/>
      <c r="D44" s="72" t="s">
        <v>73</v>
      </c>
      <c r="E44" s="72"/>
      <c r="F44" s="72"/>
      <c r="G44" s="72"/>
      <c r="H44" s="72"/>
      <c r="I44" s="37">
        <f>SUM(I34:I43)</f>
        <v>76</v>
      </c>
      <c r="J44" s="18">
        <f>SUM(J34:J43)</f>
        <v>1644</v>
      </c>
      <c r="K44" s="18"/>
      <c r="L44" s="18">
        <f>SUM(L34:L43)</f>
        <v>1266</v>
      </c>
      <c r="M44" s="18"/>
      <c r="N44" s="37">
        <f t="shared" ref="N44:S44" si="14">SUM(N34:N43)</f>
        <v>10</v>
      </c>
      <c r="O44" s="37">
        <f t="shared" si="14"/>
        <v>10</v>
      </c>
      <c r="P44" s="37">
        <f t="shared" si="14"/>
        <v>12</v>
      </c>
      <c r="Q44" s="37">
        <f t="shared" si="14"/>
        <v>10</v>
      </c>
      <c r="R44" s="37">
        <f t="shared" si="14"/>
        <v>6</v>
      </c>
      <c r="S44" s="37">
        <f t="shared" si="14"/>
        <v>0</v>
      </c>
      <c r="T44" s="73"/>
      <c r="U44" s="73"/>
      <c r="V44" s="61"/>
    </row>
    <row r="45" spans="1:22" ht="21" x14ac:dyDescent="0.15">
      <c r="A45" s="87"/>
      <c r="B45" s="89" t="s">
        <v>120</v>
      </c>
      <c r="C45" s="19"/>
      <c r="D45" s="19">
        <v>1</v>
      </c>
      <c r="E45" s="27"/>
      <c r="F45" s="26" t="s">
        <v>121</v>
      </c>
      <c r="G45" s="19"/>
      <c r="H45" s="28"/>
      <c r="I45" s="36"/>
      <c r="J45" s="36">
        <v>288</v>
      </c>
      <c r="K45" s="36"/>
      <c r="L45" s="36"/>
      <c r="M45" s="36"/>
      <c r="N45" s="36"/>
      <c r="O45" s="36"/>
      <c r="P45" s="36"/>
      <c r="Q45" s="36"/>
      <c r="R45" s="36"/>
      <c r="S45" s="36"/>
      <c r="T45" s="19"/>
      <c r="U45" s="4"/>
      <c r="V45" s="57" t="s">
        <v>122</v>
      </c>
    </row>
    <row r="46" spans="1:22" x14ac:dyDescent="0.15">
      <c r="A46" s="87"/>
      <c r="B46" s="89"/>
      <c r="C46" s="17"/>
      <c r="D46" s="69" t="s">
        <v>73</v>
      </c>
      <c r="E46" s="69"/>
      <c r="F46" s="69"/>
      <c r="G46" s="69"/>
      <c r="H46" s="69"/>
      <c r="I46" s="35">
        <v>16</v>
      </c>
      <c r="J46" s="35">
        <v>288</v>
      </c>
      <c r="K46" s="17">
        <f>SUM(K45:K45)</f>
        <v>0</v>
      </c>
      <c r="L46" s="17">
        <f>SUM(L45:L45)</f>
        <v>0</v>
      </c>
      <c r="M46" s="17"/>
      <c r="N46" s="35">
        <f t="shared" ref="N46:S46" si="15">SUM(N45:N45)</f>
        <v>0</v>
      </c>
      <c r="O46" s="35">
        <f t="shared" si="15"/>
        <v>0</v>
      </c>
      <c r="P46" s="35">
        <f t="shared" si="15"/>
        <v>0</v>
      </c>
      <c r="Q46" s="35">
        <f t="shared" si="15"/>
        <v>0</v>
      </c>
      <c r="R46" s="35">
        <f t="shared" si="15"/>
        <v>0</v>
      </c>
      <c r="S46" s="35">
        <f t="shared" si="15"/>
        <v>0</v>
      </c>
      <c r="T46" s="70"/>
      <c r="U46" s="70"/>
      <c r="V46" s="62"/>
    </row>
    <row r="47" spans="1:22" x14ac:dyDescent="0.15">
      <c r="A47" s="87"/>
      <c r="B47" s="69" t="s">
        <v>123</v>
      </c>
      <c r="C47" s="69"/>
      <c r="D47" s="69"/>
      <c r="E47" s="69"/>
      <c r="F47" s="69"/>
      <c r="G47" s="69"/>
      <c r="H47" s="69"/>
      <c r="I47" s="35">
        <v>80</v>
      </c>
      <c r="J47" s="17">
        <f>J46+J44</f>
        <v>1932</v>
      </c>
      <c r="K47" s="17">
        <f t="shared" ref="K47:S47" si="16">K46+K44</f>
        <v>0</v>
      </c>
      <c r="L47" s="17">
        <f t="shared" si="16"/>
        <v>1266</v>
      </c>
      <c r="M47" s="17">
        <f t="shared" si="16"/>
        <v>0</v>
      </c>
      <c r="N47" s="35">
        <f t="shared" si="16"/>
        <v>10</v>
      </c>
      <c r="O47" s="35">
        <f t="shared" si="16"/>
        <v>10</v>
      </c>
      <c r="P47" s="35">
        <f t="shared" si="16"/>
        <v>12</v>
      </c>
      <c r="Q47" s="35">
        <f t="shared" si="16"/>
        <v>10</v>
      </c>
      <c r="R47" s="35">
        <f t="shared" si="16"/>
        <v>6</v>
      </c>
      <c r="S47" s="35">
        <f t="shared" si="16"/>
        <v>0</v>
      </c>
      <c r="T47" s="71">
        <f>J47/N51</f>
        <v>0.673640167364017</v>
      </c>
      <c r="U47" s="71"/>
      <c r="V47" s="57"/>
    </row>
    <row r="48" spans="1:22" x14ac:dyDescent="0.15">
      <c r="A48" s="74" t="s">
        <v>30</v>
      </c>
      <c r="B48" s="75"/>
      <c r="C48" s="75"/>
      <c r="D48" s="75"/>
      <c r="E48" s="75"/>
      <c r="F48" s="75"/>
      <c r="G48" s="75"/>
      <c r="H48" s="75"/>
      <c r="I48" s="75"/>
      <c r="J48" s="75"/>
      <c r="K48" s="75"/>
      <c r="L48" s="75"/>
      <c r="M48" s="75"/>
      <c r="N48" s="30" t="s">
        <v>124</v>
      </c>
      <c r="O48" s="30" t="s">
        <v>124</v>
      </c>
      <c r="P48" s="30" t="s">
        <v>124</v>
      </c>
      <c r="Q48" s="30" t="s">
        <v>124</v>
      </c>
      <c r="R48" s="30" t="s">
        <v>124</v>
      </c>
      <c r="S48" s="30"/>
      <c r="T48" s="51"/>
      <c r="U48" s="51"/>
      <c r="V48" s="57"/>
    </row>
    <row r="49" spans="1:22" x14ac:dyDescent="0.15">
      <c r="A49" s="74" t="s">
        <v>125</v>
      </c>
      <c r="B49" s="75"/>
      <c r="C49" s="75"/>
      <c r="D49" s="75"/>
      <c r="E49" s="75"/>
      <c r="F49" s="75"/>
      <c r="G49" s="75"/>
      <c r="H49" s="75"/>
      <c r="I49" s="75"/>
      <c r="J49" s="75"/>
      <c r="K49" s="75"/>
      <c r="L49" s="75"/>
      <c r="M49" s="75"/>
      <c r="N49" s="30"/>
      <c r="O49" s="30"/>
      <c r="P49" s="30"/>
      <c r="Q49" s="30"/>
      <c r="R49" s="30"/>
      <c r="S49" s="30" t="s">
        <v>126</v>
      </c>
      <c r="T49" s="51"/>
      <c r="U49" s="51"/>
      <c r="V49" s="57"/>
    </row>
    <row r="50" spans="1:22" x14ac:dyDescent="0.15">
      <c r="A50" s="76" t="s">
        <v>127</v>
      </c>
      <c r="B50" s="69"/>
      <c r="C50" s="69"/>
      <c r="D50" s="69"/>
      <c r="E50" s="69"/>
      <c r="F50" s="69"/>
      <c r="G50" s="69"/>
      <c r="H50" s="69"/>
      <c r="I50" s="69"/>
      <c r="J50" s="69"/>
      <c r="K50" s="69"/>
      <c r="L50" s="69"/>
      <c r="M50" s="69"/>
      <c r="N50" s="35">
        <f t="shared" ref="N50:S50" si="17">N47+N33</f>
        <v>10</v>
      </c>
      <c r="O50" s="35">
        <f t="shared" si="17"/>
        <v>10</v>
      </c>
      <c r="P50" s="35">
        <f t="shared" si="17"/>
        <v>12</v>
      </c>
      <c r="Q50" s="35">
        <f t="shared" si="17"/>
        <v>10</v>
      </c>
      <c r="R50" s="35">
        <f t="shared" si="17"/>
        <v>6</v>
      </c>
      <c r="S50" s="35">
        <f t="shared" si="17"/>
        <v>0</v>
      </c>
      <c r="T50" s="52"/>
      <c r="U50" s="52"/>
      <c r="V50" s="58"/>
    </row>
    <row r="51" spans="1:22" x14ac:dyDescent="0.15">
      <c r="A51" s="76" t="s">
        <v>128</v>
      </c>
      <c r="B51" s="69"/>
      <c r="C51" s="69"/>
      <c r="D51" s="69"/>
      <c r="E51" s="69"/>
      <c r="F51" s="69"/>
      <c r="G51" s="69"/>
      <c r="H51" s="69"/>
      <c r="I51" s="77">
        <f>I47+I33</f>
        <v>130</v>
      </c>
      <c r="J51" s="77"/>
      <c r="K51" s="77"/>
      <c r="L51" s="77"/>
      <c r="M51" s="77"/>
      <c r="N51" s="77">
        <f>J47+J33</f>
        <v>2868</v>
      </c>
      <c r="O51" s="77"/>
      <c r="P51" s="77"/>
      <c r="Q51" s="77"/>
      <c r="R51" s="78" t="s">
        <v>129</v>
      </c>
      <c r="S51" s="78"/>
      <c r="T51" s="78"/>
      <c r="U51" s="78"/>
      <c r="V51" s="63"/>
    </row>
    <row r="52" spans="1:22" x14ac:dyDescent="0.15">
      <c r="A52" s="76" t="s">
        <v>130</v>
      </c>
      <c r="B52" s="69"/>
      <c r="C52" s="69"/>
      <c r="D52" s="69"/>
      <c r="E52" s="69"/>
      <c r="F52" s="69"/>
      <c r="G52" s="69"/>
      <c r="H52" s="69"/>
      <c r="I52" s="77">
        <f>I46+I32</f>
        <v>24</v>
      </c>
      <c r="J52" s="77"/>
      <c r="K52" s="77"/>
      <c r="L52" s="77"/>
      <c r="M52" s="77"/>
      <c r="N52" s="77">
        <f>J46+J32</f>
        <v>432</v>
      </c>
      <c r="O52" s="77"/>
      <c r="P52" s="77"/>
      <c r="Q52" s="77"/>
      <c r="R52" s="79">
        <f>N52/N51</f>
        <v>0.15062761506276201</v>
      </c>
      <c r="S52" s="79"/>
      <c r="T52" s="79"/>
      <c r="U52" s="79"/>
      <c r="V52" s="63"/>
    </row>
    <row r="53" spans="1:22" x14ac:dyDescent="0.15">
      <c r="A53" s="80" t="s">
        <v>131</v>
      </c>
      <c r="B53" s="81"/>
      <c r="C53" s="81"/>
      <c r="D53" s="81"/>
      <c r="E53" s="81"/>
      <c r="F53" s="81"/>
      <c r="G53" s="81"/>
      <c r="H53" s="81"/>
      <c r="I53" s="82" t="s">
        <v>129</v>
      </c>
      <c r="J53" s="82"/>
      <c r="K53" s="82"/>
      <c r="L53" s="82"/>
      <c r="M53" s="82"/>
      <c r="N53" s="83" t="s">
        <v>132</v>
      </c>
      <c r="O53" s="83"/>
      <c r="P53" s="83"/>
      <c r="Q53" s="83"/>
      <c r="R53" s="84" t="s">
        <v>132</v>
      </c>
      <c r="S53" s="84"/>
      <c r="T53" s="84"/>
      <c r="U53" s="84"/>
      <c r="V53" s="64"/>
    </row>
    <row r="55" spans="1:22" x14ac:dyDescent="0.15">
      <c r="F55" s="29"/>
    </row>
  </sheetData>
  <mergeCells count="58">
    <mergeCell ref="T2:T5"/>
    <mergeCell ref="U2:U5"/>
    <mergeCell ref="V2:V5"/>
    <mergeCell ref="V27:V30"/>
    <mergeCell ref="A2:B5"/>
    <mergeCell ref="A53:H53"/>
    <mergeCell ref="I53:M53"/>
    <mergeCell ref="N53:Q53"/>
    <mergeCell ref="R53:U53"/>
    <mergeCell ref="A6:A33"/>
    <mergeCell ref="A34:A47"/>
    <mergeCell ref="B6:B26"/>
    <mergeCell ref="B27:B32"/>
    <mergeCell ref="B34:B44"/>
    <mergeCell ref="B45:B46"/>
    <mergeCell ref="C34:C35"/>
    <mergeCell ref="C36:C38"/>
    <mergeCell ref="C39:C41"/>
    <mergeCell ref="C42:C43"/>
    <mergeCell ref="I27:I30"/>
    <mergeCell ref="J27:J30"/>
    <mergeCell ref="R51:U51"/>
    <mergeCell ref="A52:H52"/>
    <mergeCell ref="I52:M52"/>
    <mergeCell ref="N52:Q52"/>
    <mergeCell ref="R52:U52"/>
    <mergeCell ref="A49:M49"/>
    <mergeCell ref="A50:M50"/>
    <mergeCell ref="A51:H51"/>
    <mergeCell ref="I51:M51"/>
    <mergeCell ref="N51:Q51"/>
    <mergeCell ref="D46:H46"/>
    <mergeCell ref="T46:U46"/>
    <mergeCell ref="B47:H47"/>
    <mergeCell ref="T47:U47"/>
    <mergeCell ref="A48:M48"/>
    <mergeCell ref="D32:H32"/>
    <mergeCell ref="T32:U32"/>
    <mergeCell ref="B33:H33"/>
    <mergeCell ref="T33:U33"/>
    <mergeCell ref="D44:H44"/>
    <mergeCell ref="T44:U44"/>
    <mergeCell ref="A1:V1"/>
    <mergeCell ref="G2:H2"/>
    <mergeCell ref="J2:L2"/>
    <mergeCell ref="N2:S2"/>
    <mergeCell ref="D26:H26"/>
    <mergeCell ref="T26:U26"/>
    <mergeCell ref="D2:D5"/>
    <mergeCell ref="E2:E5"/>
    <mergeCell ref="F2:F5"/>
    <mergeCell ref="G3:G5"/>
    <mergeCell ref="H3:H5"/>
    <mergeCell ref="I2:I5"/>
    <mergeCell ref="J3:J5"/>
    <mergeCell ref="K3:K5"/>
    <mergeCell ref="L3:L5"/>
    <mergeCell ref="M2:M5"/>
  </mergeCells>
  <phoneticPr fontId="21" type="noConversion"/>
  <printOptions horizontalCentered="1"/>
  <pageMargins left="0.74803149606299202" right="0.74803149606299202" top="0.47222222222222199" bottom="0.35416666666666702" header="0.31496062992126" footer="0.156944444444444"/>
  <pageSetup paperSize="9" orientation="landscape"/>
  <ignoredErrors>
    <ignoredError sqref="O2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zoomScale="110" zoomScaleNormal="110" workbookViewId="0">
      <selection activeCell="E13" sqref="E13"/>
    </sheetView>
  </sheetViews>
  <sheetFormatPr defaultColWidth="9.25" defaultRowHeight="13.5" x14ac:dyDescent="0.15"/>
  <cols>
    <col min="1" max="2" width="4.375" customWidth="1"/>
    <col min="3" max="3" width="6.375" customWidth="1"/>
    <col min="5" max="5" width="20.875" customWidth="1"/>
    <col min="14" max="14" width="13.75" customWidth="1"/>
    <col min="15" max="15" width="10" customWidth="1"/>
  </cols>
  <sheetData>
    <row r="1" spans="1:15" ht="20.25" x14ac:dyDescent="0.15">
      <c r="C1" s="107" t="s">
        <v>133</v>
      </c>
      <c r="D1" s="107"/>
      <c r="E1" s="107"/>
      <c r="F1" s="107"/>
      <c r="G1" s="107"/>
      <c r="H1" s="107"/>
      <c r="I1" s="107"/>
      <c r="J1" s="107"/>
      <c r="K1" s="107"/>
      <c r="L1" s="107"/>
      <c r="M1" s="107"/>
      <c r="N1" s="107"/>
      <c r="O1" s="107"/>
    </row>
    <row r="2" spans="1:15" x14ac:dyDescent="0.15">
      <c r="A2" s="108" t="s">
        <v>134</v>
      </c>
      <c r="B2" s="108"/>
      <c r="C2" s="108"/>
      <c r="D2" s="108"/>
      <c r="E2" s="108"/>
      <c r="F2" s="108"/>
      <c r="G2" s="108"/>
      <c r="H2" s="108"/>
      <c r="I2" s="108"/>
      <c r="J2" s="108"/>
      <c r="K2" s="108"/>
      <c r="L2" s="108"/>
      <c r="M2" s="108"/>
      <c r="N2" s="108"/>
      <c r="O2" s="108"/>
    </row>
    <row r="3" spans="1:15" x14ac:dyDescent="0.15">
      <c r="A3" s="109" t="s">
        <v>1</v>
      </c>
      <c r="B3" s="109"/>
      <c r="C3" s="109" t="s">
        <v>2</v>
      </c>
      <c r="D3" s="109" t="s">
        <v>3</v>
      </c>
      <c r="E3" s="109" t="s">
        <v>4</v>
      </c>
      <c r="F3" s="109" t="s">
        <v>5</v>
      </c>
      <c r="G3" s="109"/>
      <c r="H3" s="109" t="s">
        <v>6</v>
      </c>
      <c r="I3" s="109" t="s">
        <v>7</v>
      </c>
      <c r="J3" s="109"/>
      <c r="K3" s="109"/>
      <c r="L3" s="109" t="s">
        <v>8</v>
      </c>
      <c r="M3" s="109" t="s">
        <v>10</v>
      </c>
      <c r="N3" s="109" t="s">
        <v>11</v>
      </c>
      <c r="O3" s="109" t="s">
        <v>12</v>
      </c>
    </row>
    <row r="4" spans="1:15" x14ac:dyDescent="0.15">
      <c r="A4" s="109"/>
      <c r="B4" s="109"/>
      <c r="C4" s="109"/>
      <c r="D4" s="109"/>
      <c r="E4" s="109"/>
      <c r="F4" s="109" t="s">
        <v>13</v>
      </c>
      <c r="G4" s="109" t="s">
        <v>14</v>
      </c>
      <c r="H4" s="109"/>
      <c r="I4" s="109" t="s">
        <v>15</v>
      </c>
      <c r="J4" s="109" t="s">
        <v>16</v>
      </c>
      <c r="K4" s="109" t="s">
        <v>17</v>
      </c>
      <c r="L4" s="109"/>
      <c r="M4" s="109"/>
      <c r="N4" s="109"/>
      <c r="O4" s="109"/>
    </row>
    <row r="5" spans="1:15" x14ac:dyDescent="0.15">
      <c r="A5" s="109"/>
      <c r="B5" s="109"/>
      <c r="C5" s="109"/>
      <c r="D5" s="109"/>
      <c r="E5" s="109"/>
      <c r="F5" s="109"/>
      <c r="G5" s="109"/>
      <c r="H5" s="109"/>
      <c r="I5" s="109"/>
      <c r="J5" s="109"/>
      <c r="K5" s="109"/>
      <c r="L5" s="109"/>
      <c r="M5" s="109"/>
      <c r="N5" s="109"/>
      <c r="O5" s="109"/>
    </row>
    <row r="6" spans="1:15" x14ac:dyDescent="0.15">
      <c r="A6" s="109"/>
      <c r="B6" s="109"/>
      <c r="C6" s="109"/>
      <c r="D6" s="109"/>
      <c r="E6" s="109"/>
      <c r="F6" s="109"/>
      <c r="G6" s="109"/>
      <c r="H6" s="109"/>
      <c r="I6" s="109"/>
      <c r="J6" s="109"/>
      <c r="K6" s="109"/>
      <c r="L6" s="109"/>
      <c r="M6" s="109"/>
      <c r="N6" s="109"/>
      <c r="O6" s="109"/>
    </row>
    <row r="7" spans="1:15" x14ac:dyDescent="0.15">
      <c r="A7" s="110"/>
      <c r="B7" s="110"/>
      <c r="C7" s="2">
        <v>1</v>
      </c>
      <c r="D7" s="3">
        <v>152086</v>
      </c>
      <c r="E7" s="6" t="s">
        <v>135</v>
      </c>
      <c r="F7" s="3" t="s">
        <v>37</v>
      </c>
      <c r="G7" s="7"/>
      <c r="H7" s="2">
        <v>1</v>
      </c>
      <c r="I7" s="3">
        <f>J7+K7</f>
        <v>18</v>
      </c>
      <c r="J7" s="3">
        <v>18</v>
      </c>
      <c r="K7" s="3"/>
      <c r="L7" s="11" t="s">
        <v>136</v>
      </c>
      <c r="M7" s="12" t="s">
        <v>24</v>
      </c>
      <c r="N7" s="2" t="s">
        <v>137</v>
      </c>
      <c r="O7" s="6" t="s">
        <v>138</v>
      </c>
    </row>
    <row r="8" spans="1:15" x14ac:dyDescent="0.15">
      <c r="A8" s="111"/>
      <c r="B8" s="111"/>
      <c r="C8" s="2">
        <v>2</v>
      </c>
      <c r="D8" s="4">
        <v>153008</v>
      </c>
      <c r="E8" s="2" t="s">
        <v>139</v>
      </c>
      <c r="F8" s="3" t="s">
        <v>37</v>
      </c>
      <c r="G8" s="7"/>
      <c r="H8" s="2">
        <v>4</v>
      </c>
      <c r="I8" s="3">
        <v>72</v>
      </c>
      <c r="J8" s="3">
        <v>72</v>
      </c>
      <c r="K8" s="3">
        <v>0</v>
      </c>
      <c r="L8" s="11" t="s">
        <v>71</v>
      </c>
      <c r="M8" s="12" t="s">
        <v>24</v>
      </c>
      <c r="N8" s="2" t="s">
        <v>137</v>
      </c>
      <c r="O8" s="113"/>
    </row>
    <row r="9" spans="1:15" x14ac:dyDescent="0.15">
      <c r="A9" s="111"/>
      <c r="B9" s="111"/>
      <c r="C9" s="2">
        <v>3</v>
      </c>
      <c r="D9" s="4">
        <v>153013</v>
      </c>
      <c r="E9" s="2" t="s">
        <v>140</v>
      </c>
      <c r="F9" s="3" t="s">
        <v>28</v>
      </c>
      <c r="G9" s="7" t="s">
        <v>29</v>
      </c>
      <c r="H9" s="2">
        <v>4</v>
      </c>
      <c r="I9" s="3">
        <v>72</v>
      </c>
      <c r="J9" s="3">
        <v>36</v>
      </c>
      <c r="K9" s="3">
        <v>36</v>
      </c>
      <c r="L9" s="11" t="s">
        <v>71</v>
      </c>
      <c r="M9" s="12" t="s">
        <v>24</v>
      </c>
      <c r="N9" s="2" t="s">
        <v>137</v>
      </c>
      <c r="O9" s="113"/>
    </row>
    <row r="10" spans="1:15" x14ac:dyDescent="0.15">
      <c r="A10" s="111"/>
      <c r="B10" s="111"/>
      <c r="C10" s="2">
        <v>4</v>
      </c>
      <c r="D10" s="4">
        <v>152026</v>
      </c>
      <c r="E10" s="2" t="s">
        <v>141</v>
      </c>
      <c r="F10" s="3" t="s">
        <v>28</v>
      </c>
      <c r="G10" s="7" t="s">
        <v>29</v>
      </c>
      <c r="H10" s="2">
        <v>4</v>
      </c>
      <c r="I10" s="3">
        <v>72</v>
      </c>
      <c r="J10" s="3">
        <v>36</v>
      </c>
      <c r="K10" s="3">
        <v>36</v>
      </c>
      <c r="L10" s="11" t="s">
        <v>71</v>
      </c>
      <c r="M10" s="12" t="s">
        <v>24</v>
      </c>
      <c r="N10" s="2" t="s">
        <v>137</v>
      </c>
      <c r="O10" s="113"/>
    </row>
    <row r="11" spans="1:15" x14ac:dyDescent="0.15">
      <c r="A11" s="111"/>
      <c r="B11" s="111"/>
      <c r="C11" s="2">
        <v>5</v>
      </c>
      <c r="D11" s="4">
        <v>153002</v>
      </c>
      <c r="E11" s="2" t="s">
        <v>142</v>
      </c>
      <c r="F11" s="3" t="s">
        <v>28</v>
      </c>
      <c r="G11" s="7" t="s">
        <v>29</v>
      </c>
      <c r="H11" s="2">
        <v>4</v>
      </c>
      <c r="I11" s="3">
        <v>72</v>
      </c>
      <c r="J11" s="3">
        <v>36</v>
      </c>
      <c r="K11" s="3">
        <v>36</v>
      </c>
      <c r="L11" s="11" t="s">
        <v>71</v>
      </c>
      <c r="M11" s="12" t="s">
        <v>24</v>
      </c>
      <c r="N11" s="2" t="s">
        <v>137</v>
      </c>
      <c r="O11" s="113"/>
    </row>
    <row r="12" spans="1:15" ht="21" x14ac:dyDescent="0.15">
      <c r="A12" s="111"/>
      <c r="B12" s="111"/>
      <c r="C12" s="2">
        <v>6</v>
      </c>
      <c r="D12" s="65" t="s">
        <v>143</v>
      </c>
      <c r="E12" s="6" t="s">
        <v>144</v>
      </c>
      <c r="F12" s="6" t="s">
        <v>28</v>
      </c>
      <c r="G12" s="6" t="s">
        <v>29</v>
      </c>
      <c r="H12" s="2">
        <v>4</v>
      </c>
      <c r="I12" s="3">
        <v>72</v>
      </c>
      <c r="J12" s="3">
        <v>36</v>
      </c>
      <c r="K12" s="3">
        <v>36</v>
      </c>
      <c r="L12" s="11" t="s">
        <v>71</v>
      </c>
      <c r="M12" s="12" t="s">
        <v>24</v>
      </c>
      <c r="N12" s="2" t="s">
        <v>137</v>
      </c>
      <c r="O12" s="6" t="s">
        <v>145</v>
      </c>
    </row>
    <row r="13" spans="1:15" x14ac:dyDescent="0.15">
      <c r="A13" s="111"/>
      <c r="B13" s="111"/>
      <c r="C13" s="2">
        <v>7</v>
      </c>
      <c r="D13" s="3">
        <v>152062</v>
      </c>
      <c r="E13" s="7" t="s">
        <v>146</v>
      </c>
      <c r="F13" s="3" t="s">
        <v>28</v>
      </c>
      <c r="G13" s="7" t="s">
        <v>29</v>
      </c>
      <c r="H13" s="2">
        <v>4</v>
      </c>
      <c r="I13" s="3">
        <v>72</v>
      </c>
      <c r="J13" s="3">
        <v>36</v>
      </c>
      <c r="K13" s="3">
        <v>36</v>
      </c>
      <c r="L13" s="11" t="s">
        <v>71</v>
      </c>
      <c r="M13" s="12" t="s">
        <v>24</v>
      </c>
      <c r="N13" s="2" t="s">
        <v>137</v>
      </c>
      <c r="O13" s="114" t="s">
        <v>147</v>
      </c>
    </row>
    <row r="14" spans="1:15" x14ac:dyDescent="0.15">
      <c r="A14" s="111"/>
      <c r="B14" s="111"/>
      <c r="C14" s="2">
        <v>8</v>
      </c>
      <c r="D14" s="3" t="s">
        <v>148</v>
      </c>
      <c r="E14" s="5" t="s">
        <v>149</v>
      </c>
      <c r="F14" s="3" t="s">
        <v>28</v>
      </c>
      <c r="G14" s="7" t="s">
        <v>29</v>
      </c>
      <c r="H14" s="2">
        <v>4</v>
      </c>
      <c r="I14" s="3">
        <v>72</v>
      </c>
      <c r="J14" s="3">
        <v>36</v>
      </c>
      <c r="K14" s="3">
        <v>36</v>
      </c>
      <c r="L14" s="11" t="s">
        <v>71</v>
      </c>
      <c r="M14" s="12" t="s">
        <v>24</v>
      </c>
      <c r="N14" s="2" t="s">
        <v>137</v>
      </c>
      <c r="O14" s="115"/>
    </row>
    <row r="15" spans="1:15" x14ac:dyDescent="0.15">
      <c r="A15" s="111"/>
      <c r="B15" s="111"/>
      <c r="C15" s="2">
        <v>9</v>
      </c>
      <c r="D15" s="4">
        <v>152083</v>
      </c>
      <c r="E15" s="8" t="s">
        <v>150</v>
      </c>
      <c r="F15" s="3" t="s">
        <v>28</v>
      </c>
      <c r="G15" s="7" t="s">
        <v>29</v>
      </c>
      <c r="H15" s="2">
        <v>4</v>
      </c>
      <c r="I15" s="3">
        <v>72</v>
      </c>
      <c r="J15" s="3">
        <v>36</v>
      </c>
      <c r="K15" s="3">
        <v>36</v>
      </c>
      <c r="L15" s="11" t="s">
        <v>71</v>
      </c>
      <c r="M15" s="12" t="s">
        <v>24</v>
      </c>
      <c r="N15" s="2" t="s">
        <v>137</v>
      </c>
      <c r="O15" s="115"/>
    </row>
    <row r="16" spans="1:15" x14ac:dyDescent="0.15">
      <c r="A16" s="111"/>
      <c r="B16" s="111"/>
      <c r="C16" s="2">
        <v>10</v>
      </c>
      <c r="D16" s="4">
        <v>152254</v>
      </c>
      <c r="E16" s="6" t="s">
        <v>151</v>
      </c>
      <c r="F16" s="3" t="s">
        <v>28</v>
      </c>
      <c r="G16" s="7" t="s">
        <v>29</v>
      </c>
      <c r="H16" s="2">
        <v>4</v>
      </c>
      <c r="I16" s="3">
        <v>72</v>
      </c>
      <c r="J16" s="3">
        <v>36</v>
      </c>
      <c r="K16" s="3">
        <v>36</v>
      </c>
      <c r="L16" s="11" t="s">
        <v>71</v>
      </c>
      <c r="M16" s="12" t="s">
        <v>24</v>
      </c>
      <c r="N16" s="2" t="s">
        <v>137</v>
      </c>
      <c r="O16" s="116"/>
    </row>
    <row r="17" spans="1:15" x14ac:dyDescent="0.15">
      <c r="A17" s="111"/>
      <c r="B17" s="111"/>
      <c r="C17" s="2">
        <v>11</v>
      </c>
      <c r="D17" s="4">
        <v>152116</v>
      </c>
      <c r="E17" s="6" t="s">
        <v>152</v>
      </c>
      <c r="F17" s="3" t="s">
        <v>28</v>
      </c>
      <c r="G17" s="7" t="s">
        <v>29</v>
      </c>
      <c r="H17" s="2">
        <v>4</v>
      </c>
      <c r="I17" s="3">
        <v>72</v>
      </c>
      <c r="J17" s="3">
        <v>36</v>
      </c>
      <c r="K17" s="3">
        <v>36</v>
      </c>
      <c r="L17" s="11" t="s">
        <v>71</v>
      </c>
      <c r="M17" s="12" t="s">
        <v>24</v>
      </c>
      <c r="N17" s="2" t="s">
        <v>137</v>
      </c>
      <c r="O17" s="113" t="s">
        <v>153</v>
      </c>
    </row>
    <row r="18" spans="1:15" x14ac:dyDescent="0.15">
      <c r="A18" s="111"/>
      <c r="B18" s="111"/>
      <c r="C18" s="2">
        <v>12</v>
      </c>
      <c r="D18" s="4">
        <v>152117</v>
      </c>
      <c r="E18" s="6" t="s">
        <v>154</v>
      </c>
      <c r="F18" s="3" t="s">
        <v>28</v>
      </c>
      <c r="G18" s="7" t="s">
        <v>29</v>
      </c>
      <c r="H18" s="2">
        <v>4</v>
      </c>
      <c r="I18" s="3">
        <v>72</v>
      </c>
      <c r="J18" s="3">
        <v>36</v>
      </c>
      <c r="K18" s="3">
        <v>36</v>
      </c>
      <c r="L18" s="11" t="s">
        <v>71</v>
      </c>
      <c r="M18" s="12" t="s">
        <v>24</v>
      </c>
      <c r="N18" s="2" t="s">
        <v>137</v>
      </c>
      <c r="O18" s="113"/>
    </row>
    <row r="19" spans="1:15" x14ac:dyDescent="0.15">
      <c r="A19" s="111"/>
      <c r="B19" s="111"/>
      <c r="C19" s="2">
        <v>13</v>
      </c>
      <c r="D19" s="4">
        <v>152118</v>
      </c>
      <c r="E19" s="6" t="s">
        <v>155</v>
      </c>
      <c r="F19" s="3" t="s">
        <v>28</v>
      </c>
      <c r="G19" s="7" t="s">
        <v>29</v>
      </c>
      <c r="H19" s="2">
        <v>4</v>
      </c>
      <c r="I19" s="3">
        <v>72</v>
      </c>
      <c r="J19" s="3">
        <v>36</v>
      </c>
      <c r="K19" s="3">
        <v>36</v>
      </c>
      <c r="L19" s="11" t="s">
        <v>71</v>
      </c>
      <c r="M19" s="12" t="s">
        <v>24</v>
      </c>
      <c r="N19" s="2" t="s">
        <v>137</v>
      </c>
      <c r="O19" s="113"/>
    </row>
    <row r="20" spans="1:15" x14ac:dyDescent="0.15">
      <c r="A20" s="111"/>
      <c r="B20" s="111"/>
      <c r="C20" s="2">
        <v>14</v>
      </c>
      <c r="D20" s="4">
        <v>152119</v>
      </c>
      <c r="E20" s="6" t="s">
        <v>156</v>
      </c>
      <c r="F20" s="3" t="s">
        <v>28</v>
      </c>
      <c r="G20" s="7" t="s">
        <v>29</v>
      </c>
      <c r="H20" s="2">
        <v>4</v>
      </c>
      <c r="I20" s="3">
        <v>72</v>
      </c>
      <c r="J20" s="3">
        <v>36</v>
      </c>
      <c r="K20" s="3">
        <v>36</v>
      </c>
      <c r="L20" s="11" t="s">
        <v>71</v>
      </c>
      <c r="M20" s="12" t="s">
        <v>24</v>
      </c>
      <c r="N20" s="2" t="s">
        <v>137</v>
      </c>
      <c r="O20" s="113"/>
    </row>
    <row r="21" spans="1:15" x14ac:dyDescent="0.15">
      <c r="A21" s="111"/>
      <c r="B21" s="111"/>
      <c r="C21" s="2">
        <v>15</v>
      </c>
      <c r="D21" s="4">
        <v>152120</v>
      </c>
      <c r="E21" s="9" t="s">
        <v>157</v>
      </c>
      <c r="F21" s="3" t="s">
        <v>37</v>
      </c>
      <c r="G21" s="10"/>
      <c r="H21" s="9">
        <v>2</v>
      </c>
      <c r="I21" s="9">
        <v>36</v>
      </c>
      <c r="J21" s="9">
        <v>36</v>
      </c>
      <c r="K21" s="9">
        <v>0</v>
      </c>
      <c r="L21" s="11" t="s">
        <v>71</v>
      </c>
      <c r="M21" s="12" t="s">
        <v>24</v>
      </c>
      <c r="N21" s="2" t="s">
        <v>137</v>
      </c>
      <c r="O21" s="117" t="s">
        <v>158</v>
      </c>
    </row>
    <row r="22" spans="1:15" x14ac:dyDescent="0.15">
      <c r="A22" s="111"/>
      <c r="B22" s="111"/>
      <c r="C22" s="2">
        <v>16</v>
      </c>
      <c r="D22" s="4">
        <v>152121</v>
      </c>
      <c r="E22" s="9" t="s">
        <v>159</v>
      </c>
      <c r="F22" s="3" t="s">
        <v>37</v>
      </c>
      <c r="G22" s="10"/>
      <c r="H22" s="9">
        <v>2</v>
      </c>
      <c r="I22" s="9">
        <v>36</v>
      </c>
      <c r="J22" s="9">
        <v>36</v>
      </c>
      <c r="K22" s="9">
        <v>0</v>
      </c>
      <c r="L22" s="11" t="s">
        <v>71</v>
      </c>
      <c r="M22" s="12" t="s">
        <v>24</v>
      </c>
      <c r="N22" s="2" t="s">
        <v>137</v>
      </c>
      <c r="O22" s="118"/>
    </row>
    <row r="23" spans="1:15" x14ac:dyDescent="0.15">
      <c r="A23" s="112"/>
      <c r="B23" s="112"/>
      <c r="C23" s="2">
        <v>17</v>
      </c>
      <c r="D23" s="4">
        <v>152122</v>
      </c>
      <c r="E23" s="9" t="s">
        <v>160</v>
      </c>
      <c r="F23" s="3" t="s">
        <v>37</v>
      </c>
      <c r="G23" s="10"/>
      <c r="H23" s="9">
        <v>2</v>
      </c>
      <c r="I23" s="9">
        <v>36</v>
      </c>
      <c r="J23" s="9">
        <v>36</v>
      </c>
      <c r="K23" s="9">
        <v>0</v>
      </c>
      <c r="L23" s="11" t="s">
        <v>71</v>
      </c>
      <c r="M23" s="12" t="s">
        <v>24</v>
      </c>
      <c r="N23" s="2" t="s">
        <v>137</v>
      </c>
      <c r="O23" s="119"/>
    </row>
  </sheetData>
  <mergeCells count="24">
    <mergeCell ref="O17:O20"/>
    <mergeCell ref="O21:O23"/>
    <mergeCell ref="A3:B6"/>
    <mergeCell ref="M3:M6"/>
    <mergeCell ref="N3:N6"/>
    <mergeCell ref="O3:O6"/>
    <mergeCell ref="O8:O11"/>
    <mergeCell ref="O13:O16"/>
    <mergeCell ref="C1:O1"/>
    <mergeCell ref="A2:O2"/>
    <mergeCell ref="F3:G3"/>
    <mergeCell ref="I3:K3"/>
    <mergeCell ref="A7:A23"/>
    <mergeCell ref="B7:B23"/>
    <mergeCell ref="C3:C6"/>
    <mergeCell ref="D3:D6"/>
    <mergeCell ref="E3:E6"/>
    <mergeCell ref="F4:F6"/>
    <mergeCell ref="G4:G6"/>
    <mergeCell ref="H3:H6"/>
    <mergeCell ref="I4:I6"/>
    <mergeCell ref="J4:J6"/>
    <mergeCell ref="K4:K6"/>
    <mergeCell ref="L3:L6"/>
  </mergeCells>
  <phoneticPr fontId="21" type="noConversion"/>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9"/>
  <sheetViews>
    <sheetView tabSelected="1" zoomScaleSheetLayoutView="100" workbookViewId="0">
      <pane xSplit="12" ySplit="5" topLeftCell="M6" activePane="bottomRight" state="frozen"/>
      <selection pane="topRight"/>
      <selection pane="bottomLeft"/>
      <selection pane="bottomRight" activeCell="E15" sqref="E15"/>
    </sheetView>
  </sheetViews>
  <sheetFormatPr defaultColWidth="8.875" defaultRowHeight="13.5" x14ac:dyDescent="0.15"/>
  <cols>
    <col min="1" max="2" width="2.875" style="123" customWidth="1"/>
    <col min="3" max="3" width="3.5" style="147" customWidth="1"/>
    <col min="4" max="4" width="5.875" style="148" customWidth="1"/>
    <col min="5" max="5" width="16.5" style="149" customWidth="1"/>
    <col min="6" max="6" width="5.875" style="148" customWidth="1"/>
    <col min="7" max="7" width="3.625" style="148" customWidth="1"/>
    <col min="8" max="8" width="6.375" style="148" customWidth="1"/>
    <col min="9" max="12" width="5.75" style="148" customWidth="1"/>
    <col min="13" max="14" width="5.625" style="123" customWidth="1"/>
    <col min="15" max="15" width="5.75" style="123" customWidth="1"/>
    <col min="16" max="18" width="5.625" style="123" customWidth="1"/>
    <col min="19" max="19" width="4.125" style="150" customWidth="1"/>
    <col min="20" max="20" width="10" style="150" customWidth="1"/>
    <col min="21" max="21" width="30.25" style="151" customWidth="1"/>
    <col min="22" max="22" width="8.875" style="123"/>
    <col min="23" max="23" width="12.625" style="123" bestFit="1" customWidth="1"/>
    <col min="24" max="256" width="8.875" style="123"/>
    <col min="257" max="258" width="2.875" style="123" customWidth="1"/>
    <col min="259" max="259" width="3.5" style="123" customWidth="1"/>
    <col min="260" max="260" width="5.875" style="123" customWidth="1"/>
    <col min="261" max="261" width="16.5" style="123" customWidth="1"/>
    <col min="262" max="262" width="5.875" style="123" customWidth="1"/>
    <col min="263" max="263" width="3.625" style="123" customWidth="1"/>
    <col min="264" max="264" width="6.375" style="123" customWidth="1"/>
    <col min="265" max="268" width="5.75" style="123" customWidth="1"/>
    <col min="269" max="270" width="5.625" style="123" customWidth="1"/>
    <col min="271" max="271" width="5.75" style="123" customWidth="1"/>
    <col min="272" max="274" width="5.625" style="123" customWidth="1"/>
    <col min="275" max="275" width="4.125" style="123" customWidth="1"/>
    <col min="276" max="276" width="10" style="123" customWidth="1"/>
    <col min="277" max="277" width="30.25" style="123" customWidth="1"/>
    <col min="278" max="278" width="8.875" style="123"/>
    <col min="279" max="279" width="12.625" style="123" bestFit="1" customWidth="1"/>
    <col min="280" max="512" width="8.875" style="123"/>
    <col min="513" max="514" width="2.875" style="123" customWidth="1"/>
    <col min="515" max="515" width="3.5" style="123" customWidth="1"/>
    <col min="516" max="516" width="5.875" style="123" customWidth="1"/>
    <col min="517" max="517" width="16.5" style="123" customWidth="1"/>
    <col min="518" max="518" width="5.875" style="123" customWidth="1"/>
    <col min="519" max="519" width="3.625" style="123" customWidth="1"/>
    <col min="520" max="520" width="6.375" style="123" customWidth="1"/>
    <col min="521" max="524" width="5.75" style="123" customWidth="1"/>
    <col min="525" max="526" width="5.625" style="123" customWidth="1"/>
    <col min="527" max="527" width="5.75" style="123" customWidth="1"/>
    <col min="528" max="530" width="5.625" style="123" customWidth="1"/>
    <col min="531" max="531" width="4.125" style="123" customWidth="1"/>
    <col min="532" max="532" width="10" style="123" customWidth="1"/>
    <col min="533" max="533" width="30.25" style="123" customWidth="1"/>
    <col min="534" max="534" width="8.875" style="123"/>
    <col min="535" max="535" width="12.625" style="123" bestFit="1" customWidth="1"/>
    <col min="536" max="768" width="8.875" style="123"/>
    <col min="769" max="770" width="2.875" style="123" customWidth="1"/>
    <col min="771" max="771" width="3.5" style="123" customWidth="1"/>
    <col min="772" max="772" width="5.875" style="123" customWidth="1"/>
    <col min="773" max="773" width="16.5" style="123" customWidth="1"/>
    <col min="774" max="774" width="5.875" style="123" customWidth="1"/>
    <col min="775" max="775" width="3.625" style="123" customWidth="1"/>
    <col min="776" max="776" width="6.375" style="123" customWidth="1"/>
    <col min="777" max="780" width="5.75" style="123" customWidth="1"/>
    <col min="781" max="782" width="5.625" style="123" customWidth="1"/>
    <col min="783" max="783" width="5.75" style="123" customWidth="1"/>
    <col min="784" max="786" width="5.625" style="123" customWidth="1"/>
    <col min="787" max="787" width="4.125" style="123" customWidth="1"/>
    <col min="788" max="788" width="10" style="123" customWidth="1"/>
    <col min="789" max="789" width="30.25" style="123" customWidth="1"/>
    <col min="790" max="790" width="8.875" style="123"/>
    <col min="791" max="791" width="12.625" style="123" bestFit="1" customWidth="1"/>
    <col min="792" max="1024" width="8.875" style="123"/>
    <col min="1025" max="1026" width="2.875" style="123" customWidth="1"/>
    <col min="1027" max="1027" width="3.5" style="123" customWidth="1"/>
    <col min="1028" max="1028" width="5.875" style="123" customWidth="1"/>
    <col min="1029" max="1029" width="16.5" style="123" customWidth="1"/>
    <col min="1030" max="1030" width="5.875" style="123" customWidth="1"/>
    <col min="1031" max="1031" width="3.625" style="123" customWidth="1"/>
    <col min="1032" max="1032" width="6.375" style="123" customWidth="1"/>
    <col min="1033" max="1036" width="5.75" style="123" customWidth="1"/>
    <col min="1037" max="1038" width="5.625" style="123" customWidth="1"/>
    <col min="1039" max="1039" width="5.75" style="123" customWidth="1"/>
    <col min="1040" max="1042" width="5.625" style="123" customWidth="1"/>
    <col min="1043" max="1043" width="4.125" style="123" customWidth="1"/>
    <col min="1044" max="1044" width="10" style="123" customWidth="1"/>
    <col min="1045" max="1045" width="30.25" style="123" customWidth="1"/>
    <col min="1046" max="1046" width="8.875" style="123"/>
    <col min="1047" max="1047" width="12.625" style="123" bestFit="1" customWidth="1"/>
    <col min="1048" max="1280" width="8.875" style="123"/>
    <col min="1281" max="1282" width="2.875" style="123" customWidth="1"/>
    <col min="1283" max="1283" width="3.5" style="123" customWidth="1"/>
    <col min="1284" max="1284" width="5.875" style="123" customWidth="1"/>
    <col min="1285" max="1285" width="16.5" style="123" customWidth="1"/>
    <col min="1286" max="1286" width="5.875" style="123" customWidth="1"/>
    <col min="1287" max="1287" width="3.625" style="123" customWidth="1"/>
    <col min="1288" max="1288" width="6.375" style="123" customWidth="1"/>
    <col min="1289" max="1292" width="5.75" style="123" customWidth="1"/>
    <col min="1293" max="1294" width="5.625" style="123" customWidth="1"/>
    <col min="1295" max="1295" width="5.75" style="123" customWidth="1"/>
    <col min="1296" max="1298" width="5.625" style="123" customWidth="1"/>
    <col min="1299" max="1299" width="4.125" style="123" customWidth="1"/>
    <col min="1300" max="1300" width="10" style="123" customWidth="1"/>
    <col min="1301" max="1301" width="30.25" style="123" customWidth="1"/>
    <col min="1302" max="1302" width="8.875" style="123"/>
    <col min="1303" max="1303" width="12.625" style="123" bestFit="1" customWidth="1"/>
    <col min="1304" max="1536" width="8.875" style="123"/>
    <col min="1537" max="1538" width="2.875" style="123" customWidth="1"/>
    <col min="1539" max="1539" width="3.5" style="123" customWidth="1"/>
    <col min="1540" max="1540" width="5.875" style="123" customWidth="1"/>
    <col min="1541" max="1541" width="16.5" style="123" customWidth="1"/>
    <col min="1542" max="1542" width="5.875" style="123" customWidth="1"/>
    <col min="1543" max="1543" width="3.625" style="123" customWidth="1"/>
    <col min="1544" max="1544" width="6.375" style="123" customWidth="1"/>
    <col min="1545" max="1548" width="5.75" style="123" customWidth="1"/>
    <col min="1549" max="1550" width="5.625" style="123" customWidth="1"/>
    <col min="1551" max="1551" width="5.75" style="123" customWidth="1"/>
    <col min="1552" max="1554" width="5.625" style="123" customWidth="1"/>
    <col min="1555" max="1555" width="4.125" style="123" customWidth="1"/>
    <col min="1556" max="1556" width="10" style="123" customWidth="1"/>
    <col min="1557" max="1557" width="30.25" style="123" customWidth="1"/>
    <col min="1558" max="1558" width="8.875" style="123"/>
    <col min="1559" max="1559" width="12.625" style="123" bestFit="1" customWidth="1"/>
    <col min="1560" max="1792" width="8.875" style="123"/>
    <col min="1793" max="1794" width="2.875" style="123" customWidth="1"/>
    <col min="1795" max="1795" width="3.5" style="123" customWidth="1"/>
    <col min="1796" max="1796" width="5.875" style="123" customWidth="1"/>
    <col min="1797" max="1797" width="16.5" style="123" customWidth="1"/>
    <col min="1798" max="1798" width="5.875" style="123" customWidth="1"/>
    <col min="1799" max="1799" width="3.625" style="123" customWidth="1"/>
    <col min="1800" max="1800" width="6.375" style="123" customWidth="1"/>
    <col min="1801" max="1804" width="5.75" style="123" customWidth="1"/>
    <col min="1805" max="1806" width="5.625" style="123" customWidth="1"/>
    <col min="1807" max="1807" width="5.75" style="123" customWidth="1"/>
    <col min="1808" max="1810" width="5.625" style="123" customWidth="1"/>
    <col min="1811" max="1811" width="4.125" style="123" customWidth="1"/>
    <col min="1812" max="1812" width="10" style="123" customWidth="1"/>
    <col min="1813" max="1813" width="30.25" style="123" customWidth="1"/>
    <col min="1814" max="1814" width="8.875" style="123"/>
    <col min="1815" max="1815" width="12.625" style="123" bestFit="1" customWidth="1"/>
    <col min="1816" max="2048" width="8.875" style="123"/>
    <col min="2049" max="2050" width="2.875" style="123" customWidth="1"/>
    <col min="2051" max="2051" width="3.5" style="123" customWidth="1"/>
    <col min="2052" max="2052" width="5.875" style="123" customWidth="1"/>
    <col min="2053" max="2053" width="16.5" style="123" customWidth="1"/>
    <col min="2054" max="2054" width="5.875" style="123" customWidth="1"/>
    <col min="2055" max="2055" width="3.625" style="123" customWidth="1"/>
    <col min="2056" max="2056" width="6.375" style="123" customWidth="1"/>
    <col min="2057" max="2060" width="5.75" style="123" customWidth="1"/>
    <col min="2061" max="2062" width="5.625" style="123" customWidth="1"/>
    <col min="2063" max="2063" width="5.75" style="123" customWidth="1"/>
    <col min="2064" max="2066" width="5.625" style="123" customWidth="1"/>
    <col min="2067" max="2067" width="4.125" style="123" customWidth="1"/>
    <col min="2068" max="2068" width="10" style="123" customWidth="1"/>
    <col min="2069" max="2069" width="30.25" style="123" customWidth="1"/>
    <col min="2070" max="2070" width="8.875" style="123"/>
    <col min="2071" max="2071" width="12.625" style="123" bestFit="1" customWidth="1"/>
    <col min="2072" max="2304" width="8.875" style="123"/>
    <col min="2305" max="2306" width="2.875" style="123" customWidth="1"/>
    <col min="2307" max="2307" width="3.5" style="123" customWidth="1"/>
    <col min="2308" max="2308" width="5.875" style="123" customWidth="1"/>
    <col min="2309" max="2309" width="16.5" style="123" customWidth="1"/>
    <col min="2310" max="2310" width="5.875" style="123" customWidth="1"/>
    <col min="2311" max="2311" width="3.625" style="123" customWidth="1"/>
    <col min="2312" max="2312" width="6.375" style="123" customWidth="1"/>
    <col min="2313" max="2316" width="5.75" style="123" customWidth="1"/>
    <col min="2317" max="2318" width="5.625" style="123" customWidth="1"/>
    <col min="2319" max="2319" width="5.75" style="123" customWidth="1"/>
    <col min="2320" max="2322" width="5.625" style="123" customWidth="1"/>
    <col min="2323" max="2323" width="4.125" style="123" customWidth="1"/>
    <col min="2324" max="2324" width="10" style="123" customWidth="1"/>
    <col min="2325" max="2325" width="30.25" style="123" customWidth="1"/>
    <col min="2326" max="2326" width="8.875" style="123"/>
    <col min="2327" max="2327" width="12.625" style="123" bestFit="1" customWidth="1"/>
    <col min="2328" max="2560" width="8.875" style="123"/>
    <col min="2561" max="2562" width="2.875" style="123" customWidth="1"/>
    <col min="2563" max="2563" width="3.5" style="123" customWidth="1"/>
    <col min="2564" max="2564" width="5.875" style="123" customWidth="1"/>
    <col min="2565" max="2565" width="16.5" style="123" customWidth="1"/>
    <col min="2566" max="2566" width="5.875" style="123" customWidth="1"/>
    <col min="2567" max="2567" width="3.625" style="123" customWidth="1"/>
    <col min="2568" max="2568" width="6.375" style="123" customWidth="1"/>
    <col min="2569" max="2572" width="5.75" style="123" customWidth="1"/>
    <col min="2573" max="2574" width="5.625" style="123" customWidth="1"/>
    <col min="2575" max="2575" width="5.75" style="123" customWidth="1"/>
    <col min="2576" max="2578" width="5.625" style="123" customWidth="1"/>
    <col min="2579" max="2579" width="4.125" style="123" customWidth="1"/>
    <col min="2580" max="2580" width="10" style="123" customWidth="1"/>
    <col min="2581" max="2581" width="30.25" style="123" customWidth="1"/>
    <col min="2582" max="2582" width="8.875" style="123"/>
    <col min="2583" max="2583" width="12.625" style="123" bestFit="1" customWidth="1"/>
    <col min="2584" max="2816" width="8.875" style="123"/>
    <col min="2817" max="2818" width="2.875" style="123" customWidth="1"/>
    <col min="2819" max="2819" width="3.5" style="123" customWidth="1"/>
    <col min="2820" max="2820" width="5.875" style="123" customWidth="1"/>
    <col min="2821" max="2821" width="16.5" style="123" customWidth="1"/>
    <col min="2822" max="2822" width="5.875" style="123" customWidth="1"/>
    <col min="2823" max="2823" width="3.625" style="123" customWidth="1"/>
    <col min="2824" max="2824" width="6.375" style="123" customWidth="1"/>
    <col min="2825" max="2828" width="5.75" style="123" customWidth="1"/>
    <col min="2829" max="2830" width="5.625" style="123" customWidth="1"/>
    <col min="2831" max="2831" width="5.75" style="123" customWidth="1"/>
    <col min="2832" max="2834" width="5.625" style="123" customWidth="1"/>
    <col min="2835" max="2835" width="4.125" style="123" customWidth="1"/>
    <col min="2836" max="2836" width="10" style="123" customWidth="1"/>
    <col min="2837" max="2837" width="30.25" style="123" customWidth="1"/>
    <col min="2838" max="2838" width="8.875" style="123"/>
    <col min="2839" max="2839" width="12.625" style="123" bestFit="1" customWidth="1"/>
    <col min="2840" max="3072" width="8.875" style="123"/>
    <col min="3073" max="3074" width="2.875" style="123" customWidth="1"/>
    <col min="3075" max="3075" width="3.5" style="123" customWidth="1"/>
    <col min="3076" max="3076" width="5.875" style="123" customWidth="1"/>
    <col min="3077" max="3077" width="16.5" style="123" customWidth="1"/>
    <col min="3078" max="3078" width="5.875" style="123" customWidth="1"/>
    <col min="3079" max="3079" width="3.625" style="123" customWidth="1"/>
    <col min="3080" max="3080" width="6.375" style="123" customWidth="1"/>
    <col min="3081" max="3084" width="5.75" style="123" customWidth="1"/>
    <col min="3085" max="3086" width="5.625" style="123" customWidth="1"/>
    <col min="3087" max="3087" width="5.75" style="123" customWidth="1"/>
    <col min="3088" max="3090" width="5.625" style="123" customWidth="1"/>
    <col min="3091" max="3091" width="4.125" style="123" customWidth="1"/>
    <col min="3092" max="3092" width="10" style="123" customWidth="1"/>
    <col min="3093" max="3093" width="30.25" style="123" customWidth="1"/>
    <col min="3094" max="3094" width="8.875" style="123"/>
    <col min="3095" max="3095" width="12.625" style="123" bestFit="1" customWidth="1"/>
    <col min="3096" max="3328" width="8.875" style="123"/>
    <col min="3329" max="3330" width="2.875" style="123" customWidth="1"/>
    <col min="3331" max="3331" width="3.5" style="123" customWidth="1"/>
    <col min="3332" max="3332" width="5.875" style="123" customWidth="1"/>
    <col min="3333" max="3333" width="16.5" style="123" customWidth="1"/>
    <col min="3334" max="3334" width="5.875" style="123" customWidth="1"/>
    <col min="3335" max="3335" width="3.625" style="123" customWidth="1"/>
    <col min="3336" max="3336" width="6.375" style="123" customWidth="1"/>
    <col min="3337" max="3340" width="5.75" style="123" customWidth="1"/>
    <col min="3341" max="3342" width="5.625" style="123" customWidth="1"/>
    <col min="3343" max="3343" width="5.75" style="123" customWidth="1"/>
    <col min="3344" max="3346" width="5.625" style="123" customWidth="1"/>
    <col min="3347" max="3347" width="4.125" style="123" customWidth="1"/>
    <col min="3348" max="3348" width="10" style="123" customWidth="1"/>
    <col min="3349" max="3349" width="30.25" style="123" customWidth="1"/>
    <col min="3350" max="3350" width="8.875" style="123"/>
    <col min="3351" max="3351" width="12.625" style="123" bestFit="1" customWidth="1"/>
    <col min="3352" max="3584" width="8.875" style="123"/>
    <col min="3585" max="3586" width="2.875" style="123" customWidth="1"/>
    <col min="3587" max="3587" width="3.5" style="123" customWidth="1"/>
    <col min="3588" max="3588" width="5.875" style="123" customWidth="1"/>
    <col min="3589" max="3589" width="16.5" style="123" customWidth="1"/>
    <col min="3590" max="3590" width="5.875" style="123" customWidth="1"/>
    <col min="3591" max="3591" width="3.625" style="123" customWidth="1"/>
    <col min="3592" max="3592" width="6.375" style="123" customWidth="1"/>
    <col min="3593" max="3596" width="5.75" style="123" customWidth="1"/>
    <col min="3597" max="3598" width="5.625" style="123" customWidth="1"/>
    <col min="3599" max="3599" width="5.75" style="123" customWidth="1"/>
    <col min="3600" max="3602" width="5.625" style="123" customWidth="1"/>
    <col min="3603" max="3603" width="4.125" style="123" customWidth="1"/>
    <col min="3604" max="3604" width="10" style="123" customWidth="1"/>
    <col min="3605" max="3605" width="30.25" style="123" customWidth="1"/>
    <col min="3606" max="3606" width="8.875" style="123"/>
    <col min="3607" max="3607" width="12.625" style="123" bestFit="1" customWidth="1"/>
    <col min="3608" max="3840" width="8.875" style="123"/>
    <col min="3841" max="3842" width="2.875" style="123" customWidth="1"/>
    <col min="3843" max="3843" width="3.5" style="123" customWidth="1"/>
    <col min="3844" max="3844" width="5.875" style="123" customWidth="1"/>
    <col min="3845" max="3845" width="16.5" style="123" customWidth="1"/>
    <col min="3846" max="3846" width="5.875" style="123" customWidth="1"/>
    <col min="3847" max="3847" width="3.625" style="123" customWidth="1"/>
    <col min="3848" max="3848" width="6.375" style="123" customWidth="1"/>
    <col min="3849" max="3852" width="5.75" style="123" customWidth="1"/>
    <col min="3853" max="3854" width="5.625" style="123" customWidth="1"/>
    <col min="3855" max="3855" width="5.75" style="123" customWidth="1"/>
    <col min="3856" max="3858" width="5.625" style="123" customWidth="1"/>
    <col min="3859" max="3859" width="4.125" style="123" customWidth="1"/>
    <col min="3860" max="3860" width="10" style="123" customWidth="1"/>
    <col min="3861" max="3861" width="30.25" style="123" customWidth="1"/>
    <col min="3862" max="3862" width="8.875" style="123"/>
    <col min="3863" max="3863" width="12.625" style="123" bestFit="1" customWidth="1"/>
    <col min="3864" max="4096" width="8.875" style="123"/>
    <col min="4097" max="4098" width="2.875" style="123" customWidth="1"/>
    <col min="4099" max="4099" width="3.5" style="123" customWidth="1"/>
    <col min="4100" max="4100" width="5.875" style="123" customWidth="1"/>
    <col min="4101" max="4101" width="16.5" style="123" customWidth="1"/>
    <col min="4102" max="4102" width="5.875" style="123" customWidth="1"/>
    <col min="4103" max="4103" width="3.625" style="123" customWidth="1"/>
    <col min="4104" max="4104" width="6.375" style="123" customWidth="1"/>
    <col min="4105" max="4108" width="5.75" style="123" customWidth="1"/>
    <col min="4109" max="4110" width="5.625" style="123" customWidth="1"/>
    <col min="4111" max="4111" width="5.75" style="123" customWidth="1"/>
    <col min="4112" max="4114" width="5.625" style="123" customWidth="1"/>
    <col min="4115" max="4115" width="4.125" style="123" customWidth="1"/>
    <col min="4116" max="4116" width="10" style="123" customWidth="1"/>
    <col min="4117" max="4117" width="30.25" style="123" customWidth="1"/>
    <col min="4118" max="4118" width="8.875" style="123"/>
    <col min="4119" max="4119" width="12.625" style="123" bestFit="1" customWidth="1"/>
    <col min="4120" max="4352" width="8.875" style="123"/>
    <col min="4353" max="4354" width="2.875" style="123" customWidth="1"/>
    <col min="4355" max="4355" width="3.5" style="123" customWidth="1"/>
    <col min="4356" max="4356" width="5.875" style="123" customWidth="1"/>
    <col min="4357" max="4357" width="16.5" style="123" customWidth="1"/>
    <col min="4358" max="4358" width="5.875" style="123" customWidth="1"/>
    <col min="4359" max="4359" width="3.625" style="123" customWidth="1"/>
    <col min="4360" max="4360" width="6.375" style="123" customWidth="1"/>
    <col min="4361" max="4364" width="5.75" style="123" customWidth="1"/>
    <col min="4365" max="4366" width="5.625" style="123" customWidth="1"/>
    <col min="4367" max="4367" width="5.75" style="123" customWidth="1"/>
    <col min="4368" max="4370" width="5.625" style="123" customWidth="1"/>
    <col min="4371" max="4371" width="4.125" style="123" customWidth="1"/>
    <col min="4372" max="4372" width="10" style="123" customWidth="1"/>
    <col min="4373" max="4373" width="30.25" style="123" customWidth="1"/>
    <col min="4374" max="4374" width="8.875" style="123"/>
    <col min="4375" max="4375" width="12.625" style="123" bestFit="1" customWidth="1"/>
    <col min="4376" max="4608" width="8.875" style="123"/>
    <col min="4609" max="4610" width="2.875" style="123" customWidth="1"/>
    <col min="4611" max="4611" width="3.5" style="123" customWidth="1"/>
    <col min="4612" max="4612" width="5.875" style="123" customWidth="1"/>
    <col min="4613" max="4613" width="16.5" style="123" customWidth="1"/>
    <col min="4614" max="4614" width="5.875" style="123" customWidth="1"/>
    <col min="4615" max="4615" width="3.625" style="123" customWidth="1"/>
    <col min="4616" max="4616" width="6.375" style="123" customWidth="1"/>
    <col min="4617" max="4620" width="5.75" style="123" customWidth="1"/>
    <col min="4621" max="4622" width="5.625" style="123" customWidth="1"/>
    <col min="4623" max="4623" width="5.75" style="123" customWidth="1"/>
    <col min="4624" max="4626" width="5.625" style="123" customWidth="1"/>
    <col min="4627" max="4627" width="4.125" style="123" customWidth="1"/>
    <col min="4628" max="4628" width="10" style="123" customWidth="1"/>
    <col min="4629" max="4629" width="30.25" style="123" customWidth="1"/>
    <col min="4630" max="4630" width="8.875" style="123"/>
    <col min="4631" max="4631" width="12.625" style="123" bestFit="1" customWidth="1"/>
    <col min="4632" max="4864" width="8.875" style="123"/>
    <col min="4865" max="4866" width="2.875" style="123" customWidth="1"/>
    <col min="4867" max="4867" width="3.5" style="123" customWidth="1"/>
    <col min="4868" max="4868" width="5.875" style="123" customWidth="1"/>
    <col min="4869" max="4869" width="16.5" style="123" customWidth="1"/>
    <col min="4870" max="4870" width="5.875" style="123" customWidth="1"/>
    <col min="4871" max="4871" width="3.625" style="123" customWidth="1"/>
    <col min="4872" max="4872" width="6.375" style="123" customWidth="1"/>
    <col min="4873" max="4876" width="5.75" style="123" customWidth="1"/>
    <col min="4877" max="4878" width="5.625" style="123" customWidth="1"/>
    <col min="4879" max="4879" width="5.75" style="123" customWidth="1"/>
    <col min="4880" max="4882" width="5.625" style="123" customWidth="1"/>
    <col min="4883" max="4883" width="4.125" style="123" customWidth="1"/>
    <col min="4884" max="4884" width="10" style="123" customWidth="1"/>
    <col min="4885" max="4885" width="30.25" style="123" customWidth="1"/>
    <col min="4886" max="4886" width="8.875" style="123"/>
    <col min="4887" max="4887" width="12.625" style="123" bestFit="1" customWidth="1"/>
    <col min="4888" max="5120" width="8.875" style="123"/>
    <col min="5121" max="5122" width="2.875" style="123" customWidth="1"/>
    <col min="5123" max="5123" width="3.5" style="123" customWidth="1"/>
    <col min="5124" max="5124" width="5.875" style="123" customWidth="1"/>
    <col min="5125" max="5125" width="16.5" style="123" customWidth="1"/>
    <col min="5126" max="5126" width="5.875" style="123" customWidth="1"/>
    <col min="5127" max="5127" width="3.625" style="123" customWidth="1"/>
    <col min="5128" max="5128" width="6.375" style="123" customWidth="1"/>
    <col min="5129" max="5132" width="5.75" style="123" customWidth="1"/>
    <col min="5133" max="5134" width="5.625" style="123" customWidth="1"/>
    <col min="5135" max="5135" width="5.75" style="123" customWidth="1"/>
    <col min="5136" max="5138" width="5.625" style="123" customWidth="1"/>
    <col min="5139" max="5139" width="4.125" style="123" customWidth="1"/>
    <col min="5140" max="5140" width="10" style="123" customWidth="1"/>
    <col min="5141" max="5141" width="30.25" style="123" customWidth="1"/>
    <col min="5142" max="5142" width="8.875" style="123"/>
    <col min="5143" max="5143" width="12.625" style="123" bestFit="1" customWidth="1"/>
    <col min="5144" max="5376" width="8.875" style="123"/>
    <col min="5377" max="5378" width="2.875" style="123" customWidth="1"/>
    <col min="5379" max="5379" width="3.5" style="123" customWidth="1"/>
    <col min="5380" max="5380" width="5.875" style="123" customWidth="1"/>
    <col min="5381" max="5381" width="16.5" style="123" customWidth="1"/>
    <col min="5382" max="5382" width="5.875" style="123" customWidth="1"/>
    <col min="5383" max="5383" width="3.625" style="123" customWidth="1"/>
    <col min="5384" max="5384" width="6.375" style="123" customWidth="1"/>
    <col min="5385" max="5388" width="5.75" style="123" customWidth="1"/>
    <col min="5389" max="5390" width="5.625" style="123" customWidth="1"/>
    <col min="5391" max="5391" width="5.75" style="123" customWidth="1"/>
    <col min="5392" max="5394" width="5.625" style="123" customWidth="1"/>
    <col min="5395" max="5395" width="4.125" style="123" customWidth="1"/>
    <col min="5396" max="5396" width="10" style="123" customWidth="1"/>
    <col min="5397" max="5397" width="30.25" style="123" customWidth="1"/>
    <col min="5398" max="5398" width="8.875" style="123"/>
    <col min="5399" max="5399" width="12.625" style="123" bestFit="1" customWidth="1"/>
    <col min="5400" max="5632" width="8.875" style="123"/>
    <col min="5633" max="5634" width="2.875" style="123" customWidth="1"/>
    <col min="5635" max="5635" width="3.5" style="123" customWidth="1"/>
    <col min="5636" max="5636" width="5.875" style="123" customWidth="1"/>
    <col min="5637" max="5637" width="16.5" style="123" customWidth="1"/>
    <col min="5638" max="5638" width="5.875" style="123" customWidth="1"/>
    <col min="5639" max="5639" width="3.625" style="123" customWidth="1"/>
    <col min="5640" max="5640" width="6.375" style="123" customWidth="1"/>
    <col min="5641" max="5644" width="5.75" style="123" customWidth="1"/>
    <col min="5645" max="5646" width="5.625" style="123" customWidth="1"/>
    <col min="5647" max="5647" width="5.75" style="123" customWidth="1"/>
    <col min="5648" max="5650" width="5.625" style="123" customWidth="1"/>
    <col min="5651" max="5651" width="4.125" style="123" customWidth="1"/>
    <col min="5652" max="5652" width="10" style="123" customWidth="1"/>
    <col min="5653" max="5653" width="30.25" style="123" customWidth="1"/>
    <col min="5654" max="5654" width="8.875" style="123"/>
    <col min="5655" max="5655" width="12.625" style="123" bestFit="1" customWidth="1"/>
    <col min="5656" max="5888" width="8.875" style="123"/>
    <col min="5889" max="5890" width="2.875" style="123" customWidth="1"/>
    <col min="5891" max="5891" width="3.5" style="123" customWidth="1"/>
    <col min="5892" max="5892" width="5.875" style="123" customWidth="1"/>
    <col min="5893" max="5893" width="16.5" style="123" customWidth="1"/>
    <col min="5894" max="5894" width="5.875" style="123" customWidth="1"/>
    <col min="5895" max="5895" width="3.625" style="123" customWidth="1"/>
    <col min="5896" max="5896" width="6.375" style="123" customWidth="1"/>
    <col min="5897" max="5900" width="5.75" style="123" customWidth="1"/>
    <col min="5901" max="5902" width="5.625" style="123" customWidth="1"/>
    <col min="5903" max="5903" width="5.75" style="123" customWidth="1"/>
    <col min="5904" max="5906" width="5.625" style="123" customWidth="1"/>
    <col min="5907" max="5907" width="4.125" style="123" customWidth="1"/>
    <col min="5908" max="5908" width="10" style="123" customWidth="1"/>
    <col min="5909" max="5909" width="30.25" style="123" customWidth="1"/>
    <col min="5910" max="5910" width="8.875" style="123"/>
    <col min="5911" max="5911" width="12.625" style="123" bestFit="1" customWidth="1"/>
    <col min="5912" max="6144" width="8.875" style="123"/>
    <col min="6145" max="6146" width="2.875" style="123" customWidth="1"/>
    <col min="6147" max="6147" width="3.5" style="123" customWidth="1"/>
    <col min="6148" max="6148" width="5.875" style="123" customWidth="1"/>
    <col min="6149" max="6149" width="16.5" style="123" customWidth="1"/>
    <col min="6150" max="6150" width="5.875" style="123" customWidth="1"/>
    <col min="6151" max="6151" width="3.625" style="123" customWidth="1"/>
    <col min="6152" max="6152" width="6.375" style="123" customWidth="1"/>
    <col min="6153" max="6156" width="5.75" style="123" customWidth="1"/>
    <col min="6157" max="6158" width="5.625" style="123" customWidth="1"/>
    <col min="6159" max="6159" width="5.75" style="123" customWidth="1"/>
    <col min="6160" max="6162" width="5.625" style="123" customWidth="1"/>
    <col min="6163" max="6163" width="4.125" style="123" customWidth="1"/>
    <col min="6164" max="6164" width="10" style="123" customWidth="1"/>
    <col min="6165" max="6165" width="30.25" style="123" customWidth="1"/>
    <col min="6166" max="6166" width="8.875" style="123"/>
    <col min="6167" max="6167" width="12.625" style="123" bestFit="1" customWidth="1"/>
    <col min="6168" max="6400" width="8.875" style="123"/>
    <col min="6401" max="6402" width="2.875" style="123" customWidth="1"/>
    <col min="6403" max="6403" width="3.5" style="123" customWidth="1"/>
    <col min="6404" max="6404" width="5.875" style="123" customWidth="1"/>
    <col min="6405" max="6405" width="16.5" style="123" customWidth="1"/>
    <col min="6406" max="6406" width="5.875" style="123" customWidth="1"/>
    <col min="6407" max="6407" width="3.625" style="123" customWidth="1"/>
    <col min="6408" max="6408" width="6.375" style="123" customWidth="1"/>
    <col min="6409" max="6412" width="5.75" style="123" customWidth="1"/>
    <col min="6413" max="6414" width="5.625" style="123" customWidth="1"/>
    <col min="6415" max="6415" width="5.75" style="123" customWidth="1"/>
    <col min="6416" max="6418" width="5.625" style="123" customWidth="1"/>
    <col min="6419" max="6419" width="4.125" style="123" customWidth="1"/>
    <col min="6420" max="6420" width="10" style="123" customWidth="1"/>
    <col min="6421" max="6421" width="30.25" style="123" customWidth="1"/>
    <col min="6422" max="6422" width="8.875" style="123"/>
    <col min="6423" max="6423" width="12.625" style="123" bestFit="1" customWidth="1"/>
    <col min="6424" max="6656" width="8.875" style="123"/>
    <col min="6657" max="6658" width="2.875" style="123" customWidth="1"/>
    <col min="6659" max="6659" width="3.5" style="123" customWidth="1"/>
    <col min="6660" max="6660" width="5.875" style="123" customWidth="1"/>
    <col min="6661" max="6661" width="16.5" style="123" customWidth="1"/>
    <col min="6662" max="6662" width="5.875" style="123" customWidth="1"/>
    <col min="6663" max="6663" width="3.625" style="123" customWidth="1"/>
    <col min="6664" max="6664" width="6.375" style="123" customWidth="1"/>
    <col min="6665" max="6668" width="5.75" style="123" customWidth="1"/>
    <col min="6669" max="6670" width="5.625" style="123" customWidth="1"/>
    <col min="6671" max="6671" width="5.75" style="123" customWidth="1"/>
    <col min="6672" max="6674" width="5.625" style="123" customWidth="1"/>
    <col min="6675" max="6675" width="4.125" style="123" customWidth="1"/>
    <col min="6676" max="6676" width="10" style="123" customWidth="1"/>
    <col min="6677" max="6677" width="30.25" style="123" customWidth="1"/>
    <col min="6678" max="6678" width="8.875" style="123"/>
    <col min="6679" max="6679" width="12.625" style="123" bestFit="1" customWidth="1"/>
    <col min="6680" max="6912" width="8.875" style="123"/>
    <col min="6913" max="6914" width="2.875" style="123" customWidth="1"/>
    <col min="6915" max="6915" width="3.5" style="123" customWidth="1"/>
    <col min="6916" max="6916" width="5.875" style="123" customWidth="1"/>
    <col min="6917" max="6917" width="16.5" style="123" customWidth="1"/>
    <col min="6918" max="6918" width="5.875" style="123" customWidth="1"/>
    <col min="6919" max="6919" width="3.625" style="123" customWidth="1"/>
    <col min="6920" max="6920" width="6.375" style="123" customWidth="1"/>
    <col min="6921" max="6924" width="5.75" style="123" customWidth="1"/>
    <col min="6925" max="6926" width="5.625" style="123" customWidth="1"/>
    <col min="6927" max="6927" width="5.75" style="123" customWidth="1"/>
    <col min="6928" max="6930" width="5.625" style="123" customWidth="1"/>
    <col min="6931" max="6931" width="4.125" style="123" customWidth="1"/>
    <col min="6932" max="6932" width="10" style="123" customWidth="1"/>
    <col min="6933" max="6933" width="30.25" style="123" customWidth="1"/>
    <col min="6934" max="6934" width="8.875" style="123"/>
    <col min="6935" max="6935" width="12.625" style="123" bestFit="1" customWidth="1"/>
    <col min="6936" max="7168" width="8.875" style="123"/>
    <col min="7169" max="7170" width="2.875" style="123" customWidth="1"/>
    <col min="7171" max="7171" width="3.5" style="123" customWidth="1"/>
    <col min="7172" max="7172" width="5.875" style="123" customWidth="1"/>
    <col min="7173" max="7173" width="16.5" style="123" customWidth="1"/>
    <col min="7174" max="7174" width="5.875" style="123" customWidth="1"/>
    <col min="7175" max="7175" width="3.625" style="123" customWidth="1"/>
    <col min="7176" max="7176" width="6.375" style="123" customWidth="1"/>
    <col min="7177" max="7180" width="5.75" style="123" customWidth="1"/>
    <col min="7181" max="7182" width="5.625" style="123" customWidth="1"/>
    <col min="7183" max="7183" width="5.75" style="123" customWidth="1"/>
    <col min="7184" max="7186" width="5.625" style="123" customWidth="1"/>
    <col min="7187" max="7187" width="4.125" style="123" customWidth="1"/>
    <col min="7188" max="7188" width="10" style="123" customWidth="1"/>
    <col min="7189" max="7189" width="30.25" style="123" customWidth="1"/>
    <col min="7190" max="7190" width="8.875" style="123"/>
    <col min="7191" max="7191" width="12.625" style="123" bestFit="1" customWidth="1"/>
    <col min="7192" max="7424" width="8.875" style="123"/>
    <col min="7425" max="7426" width="2.875" style="123" customWidth="1"/>
    <col min="7427" max="7427" width="3.5" style="123" customWidth="1"/>
    <col min="7428" max="7428" width="5.875" style="123" customWidth="1"/>
    <col min="7429" max="7429" width="16.5" style="123" customWidth="1"/>
    <col min="7430" max="7430" width="5.875" style="123" customWidth="1"/>
    <col min="7431" max="7431" width="3.625" style="123" customWidth="1"/>
    <col min="7432" max="7432" width="6.375" style="123" customWidth="1"/>
    <col min="7433" max="7436" width="5.75" style="123" customWidth="1"/>
    <col min="7437" max="7438" width="5.625" style="123" customWidth="1"/>
    <col min="7439" max="7439" width="5.75" style="123" customWidth="1"/>
    <col min="7440" max="7442" width="5.625" style="123" customWidth="1"/>
    <col min="7443" max="7443" width="4.125" style="123" customWidth="1"/>
    <col min="7444" max="7444" width="10" style="123" customWidth="1"/>
    <col min="7445" max="7445" width="30.25" style="123" customWidth="1"/>
    <col min="7446" max="7446" width="8.875" style="123"/>
    <col min="7447" max="7447" width="12.625" style="123" bestFit="1" customWidth="1"/>
    <col min="7448" max="7680" width="8.875" style="123"/>
    <col min="7681" max="7682" width="2.875" style="123" customWidth="1"/>
    <col min="7683" max="7683" width="3.5" style="123" customWidth="1"/>
    <col min="7684" max="7684" width="5.875" style="123" customWidth="1"/>
    <col min="7685" max="7685" width="16.5" style="123" customWidth="1"/>
    <col min="7686" max="7686" width="5.875" style="123" customWidth="1"/>
    <col min="7687" max="7687" width="3.625" style="123" customWidth="1"/>
    <col min="7688" max="7688" width="6.375" style="123" customWidth="1"/>
    <col min="7689" max="7692" width="5.75" style="123" customWidth="1"/>
    <col min="7693" max="7694" width="5.625" style="123" customWidth="1"/>
    <col min="7695" max="7695" width="5.75" style="123" customWidth="1"/>
    <col min="7696" max="7698" width="5.625" style="123" customWidth="1"/>
    <col min="7699" max="7699" width="4.125" style="123" customWidth="1"/>
    <col min="7700" max="7700" width="10" style="123" customWidth="1"/>
    <col min="7701" max="7701" width="30.25" style="123" customWidth="1"/>
    <col min="7702" max="7702" width="8.875" style="123"/>
    <col min="7703" max="7703" width="12.625" style="123" bestFit="1" customWidth="1"/>
    <col min="7704" max="7936" width="8.875" style="123"/>
    <col min="7937" max="7938" width="2.875" style="123" customWidth="1"/>
    <col min="7939" max="7939" width="3.5" style="123" customWidth="1"/>
    <col min="7940" max="7940" width="5.875" style="123" customWidth="1"/>
    <col min="7941" max="7941" width="16.5" style="123" customWidth="1"/>
    <col min="7942" max="7942" width="5.875" style="123" customWidth="1"/>
    <col min="7943" max="7943" width="3.625" style="123" customWidth="1"/>
    <col min="7944" max="7944" width="6.375" style="123" customWidth="1"/>
    <col min="7945" max="7948" width="5.75" style="123" customWidth="1"/>
    <col min="7949" max="7950" width="5.625" style="123" customWidth="1"/>
    <col min="7951" max="7951" width="5.75" style="123" customWidth="1"/>
    <col min="7952" max="7954" width="5.625" style="123" customWidth="1"/>
    <col min="7955" max="7955" width="4.125" style="123" customWidth="1"/>
    <col min="7956" max="7956" width="10" style="123" customWidth="1"/>
    <col min="7957" max="7957" width="30.25" style="123" customWidth="1"/>
    <col min="7958" max="7958" width="8.875" style="123"/>
    <col min="7959" max="7959" width="12.625" style="123" bestFit="1" customWidth="1"/>
    <col min="7960" max="8192" width="8.875" style="123"/>
    <col min="8193" max="8194" width="2.875" style="123" customWidth="1"/>
    <col min="8195" max="8195" width="3.5" style="123" customWidth="1"/>
    <col min="8196" max="8196" width="5.875" style="123" customWidth="1"/>
    <col min="8197" max="8197" width="16.5" style="123" customWidth="1"/>
    <col min="8198" max="8198" width="5.875" style="123" customWidth="1"/>
    <col min="8199" max="8199" width="3.625" style="123" customWidth="1"/>
    <col min="8200" max="8200" width="6.375" style="123" customWidth="1"/>
    <col min="8201" max="8204" width="5.75" style="123" customWidth="1"/>
    <col min="8205" max="8206" width="5.625" style="123" customWidth="1"/>
    <col min="8207" max="8207" width="5.75" style="123" customWidth="1"/>
    <col min="8208" max="8210" width="5.625" style="123" customWidth="1"/>
    <col min="8211" max="8211" width="4.125" style="123" customWidth="1"/>
    <col min="8212" max="8212" width="10" style="123" customWidth="1"/>
    <col min="8213" max="8213" width="30.25" style="123" customWidth="1"/>
    <col min="8214" max="8214" width="8.875" style="123"/>
    <col min="8215" max="8215" width="12.625" style="123" bestFit="1" customWidth="1"/>
    <col min="8216" max="8448" width="8.875" style="123"/>
    <col min="8449" max="8450" width="2.875" style="123" customWidth="1"/>
    <col min="8451" max="8451" width="3.5" style="123" customWidth="1"/>
    <col min="8452" max="8452" width="5.875" style="123" customWidth="1"/>
    <col min="8453" max="8453" width="16.5" style="123" customWidth="1"/>
    <col min="8454" max="8454" width="5.875" style="123" customWidth="1"/>
    <col min="8455" max="8455" width="3.625" style="123" customWidth="1"/>
    <col min="8456" max="8456" width="6.375" style="123" customWidth="1"/>
    <col min="8457" max="8460" width="5.75" style="123" customWidth="1"/>
    <col min="8461" max="8462" width="5.625" style="123" customWidth="1"/>
    <col min="8463" max="8463" width="5.75" style="123" customWidth="1"/>
    <col min="8464" max="8466" width="5.625" style="123" customWidth="1"/>
    <col min="8467" max="8467" width="4.125" style="123" customWidth="1"/>
    <col min="8468" max="8468" width="10" style="123" customWidth="1"/>
    <col min="8469" max="8469" width="30.25" style="123" customWidth="1"/>
    <col min="8470" max="8470" width="8.875" style="123"/>
    <col min="8471" max="8471" width="12.625" style="123" bestFit="1" customWidth="1"/>
    <col min="8472" max="8704" width="8.875" style="123"/>
    <col min="8705" max="8706" width="2.875" style="123" customWidth="1"/>
    <col min="8707" max="8707" width="3.5" style="123" customWidth="1"/>
    <col min="8708" max="8708" width="5.875" style="123" customWidth="1"/>
    <col min="8709" max="8709" width="16.5" style="123" customWidth="1"/>
    <col min="8710" max="8710" width="5.875" style="123" customWidth="1"/>
    <col min="8711" max="8711" width="3.625" style="123" customWidth="1"/>
    <col min="8712" max="8712" width="6.375" style="123" customWidth="1"/>
    <col min="8713" max="8716" width="5.75" style="123" customWidth="1"/>
    <col min="8717" max="8718" width="5.625" style="123" customWidth="1"/>
    <col min="8719" max="8719" width="5.75" style="123" customWidth="1"/>
    <col min="8720" max="8722" width="5.625" style="123" customWidth="1"/>
    <col min="8723" max="8723" width="4.125" style="123" customWidth="1"/>
    <col min="8724" max="8724" width="10" style="123" customWidth="1"/>
    <col min="8725" max="8725" width="30.25" style="123" customWidth="1"/>
    <col min="8726" max="8726" width="8.875" style="123"/>
    <col min="8727" max="8727" width="12.625" style="123" bestFit="1" customWidth="1"/>
    <col min="8728" max="8960" width="8.875" style="123"/>
    <col min="8961" max="8962" width="2.875" style="123" customWidth="1"/>
    <col min="8963" max="8963" width="3.5" style="123" customWidth="1"/>
    <col min="8964" max="8964" width="5.875" style="123" customWidth="1"/>
    <col min="8965" max="8965" width="16.5" style="123" customWidth="1"/>
    <col min="8966" max="8966" width="5.875" style="123" customWidth="1"/>
    <col min="8967" max="8967" width="3.625" style="123" customWidth="1"/>
    <col min="8968" max="8968" width="6.375" style="123" customWidth="1"/>
    <col min="8969" max="8972" width="5.75" style="123" customWidth="1"/>
    <col min="8973" max="8974" width="5.625" style="123" customWidth="1"/>
    <col min="8975" max="8975" width="5.75" style="123" customWidth="1"/>
    <col min="8976" max="8978" width="5.625" style="123" customWidth="1"/>
    <col min="8979" max="8979" width="4.125" style="123" customWidth="1"/>
    <col min="8980" max="8980" width="10" style="123" customWidth="1"/>
    <col min="8981" max="8981" width="30.25" style="123" customWidth="1"/>
    <col min="8982" max="8982" width="8.875" style="123"/>
    <col min="8983" max="8983" width="12.625" style="123" bestFit="1" customWidth="1"/>
    <col min="8984" max="9216" width="8.875" style="123"/>
    <col min="9217" max="9218" width="2.875" style="123" customWidth="1"/>
    <col min="9219" max="9219" width="3.5" style="123" customWidth="1"/>
    <col min="9220" max="9220" width="5.875" style="123" customWidth="1"/>
    <col min="9221" max="9221" width="16.5" style="123" customWidth="1"/>
    <col min="9222" max="9222" width="5.875" style="123" customWidth="1"/>
    <col min="9223" max="9223" width="3.625" style="123" customWidth="1"/>
    <col min="9224" max="9224" width="6.375" style="123" customWidth="1"/>
    <col min="9225" max="9228" width="5.75" style="123" customWidth="1"/>
    <col min="9229" max="9230" width="5.625" style="123" customWidth="1"/>
    <col min="9231" max="9231" width="5.75" style="123" customWidth="1"/>
    <col min="9232" max="9234" width="5.625" style="123" customWidth="1"/>
    <col min="9235" max="9235" width="4.125" style="123" customWidth="1"/>
    <col min="9236" max="9236" width="10" style="123" customWidth="1"/>
    <col min="9237" max="9237" width="30.25" style="123" customWidth="1"/>
    <col min="9238" max="9238" width="8.875" style="123"/>
    <col min="9239" max="9239" width="12.625" style="123" bestFit="1" customWidth="1"/>
    <col min="9240" max="9472" width="8.875" style="123"/>
    <col min="9473" max="9474" width="2.875" style="123" customWidth="1"/>
    <col min="9475" max="9475" width="3.5" style="123" customWidth="1"/>
    <col min="9476" max="9476" width="5.875" style="123" customWidth="1"/>
    <col min="9477" max="9477" width="16.5" style="123" customWidth="1"/>
    <col min="9478" max="9478" width="5.875" style="123" customWidth="1"/>
    <col min="9479" max="9479" width="3.625" style="123" customWidth="1"/>
    <col min="9480" max="9480" width="6.375" style="123" customWidth="1"/>
    <col min="9481" max="9484" width="5.75" style="123" customWidth="1"/>
    <col min="9485" max="9486" width="5.625" style="123" customWidth="1"/>
    <col min="9487" max="9487" width="5.75" style="123" customWidth="1"/>
    <col min="9488" max="9490" width="5.625" style="123" customWidth="1"/>
    <col min="9491" max="9491" width="4.125" style="123" customWidth="1"/>
    <col min="9492" max="9492" width="10" style="123" customWidth="1"/>
    <col min="9493" max="9493" width="30.25" style="123" customWidth="1"/>
    <col min="9494" max="9494" width="8.875" style="123"/>
    <col min="9495" max="9495" width="12.625" style="123" bestFit="1" customWidth="1"/>
    <col min="9496" max="9728" width="8.875" style="123"/>
    <col min="9729" max="9730" width="2.875" style="123" customWidth="1"/>
    <col min="9731" max="9731" width="3.5" style="123" customWidth="1"/>
    <col min="9732" max="9732" width="5.875" style="123" customWidth="1"/>
    <col min="9733" max="9733" width="16.5" style="123" customWidth="1"/>
    <col min="9734" max="9734" width="5.875" style="123" customWidth="1"/>
    <col min="9735" max="9735" width="3.625" style="123" customWidth="1"/>
    <col min="9736" max="9736" width="6.375" style="123" customWidth="1"/>
    <col min="9737" max="9740" width="5.75" style="123" customWidth="1"/>
    <col min="9741" max="9742" width="5.625" style="123" customWidth="1"/>
    <col min="9743" max="9743" width="5.75" style="123" customWidth="1"/>
    <col min="9744" max="9746" width="5.625" style="123" customWidth="1"/>
    <col min="9747" max="9747" width="4.125" style="123" customWidth="1"/>
    <col min="9748" max="9748" width="10" style="123" customWidth="1"/>
    <col min="9749" max="9749" width="30.25" style="123" customWidth="1"/>
    <col min="9750" max="9750" width="8.875" style="123"/>
    <col min="9751" max="9751" width="12.625" style="123" bestFit="1" customWidth="1"/>
    <col min="9752" max="9984" width="8.875" style="123"/>
    <col min="9985" max="9986" width="2.875" style="123" customWidth="1"/>
    <col min="9987" max="9987" width="3.5" style="123" customWidth="1"/>
    <col min="9988" max="9988" width="5.875" style="123" customWidth="1"/>
    <col min="9989" max="9989" width="16.5" style="123" customWidth="1"/>
    <col min="9990" max="9990" width="5.875" style="123" customWidth="1"/>
    <col min="9991" max="9991" width="3.625" style="123" customWidth="1"/>
    <col min="9992" max="9992" width="6.375" style="123" customWidth="1"/>
    <col min="9993" max="9996" width="5.75" style="123" customWidth="1"/>
    <col min="9997" max="9998" width="5.625" style="123" customWidth="1"/>
    <col min="9999" max="9999" width="5.75" style="123" customWidth="1"/>
    <col min="10000" max="10002" width="5.625" style="123" customWidth="1"/>
    <col min="10003" max="10003" width="4.125" style="123" customWidth="1"/>
    <col min="10004" max="10004" width="10" style="123" customWidth="1"/>
    <col min="10005" max="10005" width="30.25" style="123" customWidth="1"/>
    <col min="10006" max="10006" width="8.875" style="123"/>
    <col min="10007" max="10007" width="12.625" style="123" bestFit="1" customWidth="1"/>
    <col min="10008" max="10240" width="8.875" style="123"/>
    <col min="10241" max="10242" width="2.875" style="123" customWidth="1"/>
    <col min="10243" max="10243" width="3.5" style="123" customWidth="1"/>
    <col min="10244" max="10244" width="5.875" style="123" customWidth="1"/>
    <col min="10245" max="10245" width="16.5" style="123" customWidth="1"/>
    <col min="10246" max="10246" width="5.875" style="123" customWidth="1"/>
    <col min="10247" max="10247" width="3.625" style="123" customWidth="1"/>
    <col min="10248" max="10248" width="6.375" style="123" customWidth="1"/>
    <col min="10249" max="10252" width="5.75" style="123" customWidth="1"/>
    <col min="10253" max="10254" width="5.625" style="123" customWidth="1"/>
    <col min="10255" max="10255" width="5.75" style="123" customWidth="1"/>
    <col min="10256" max="10258" width="5.625" style="123" customWidth="1"/>
    <col min="10259" max="10259" width="4.125" style="123" customWidth="1"/>
    <col min="10260" max="10260" width="10" style="123" customWidth="1"/>
    <col min="10261" max="10261" width="30.25" style="123" customWidth="1"/>
    <col min="10262" max="10262" width="8.875" style="123"/>
    <col min="10263" max="10263" width="12.625" style="123" bestFit="1" customWidth="1"/>
    <col min="10264" max="10496" width="8.875" style="123"/>
    <col min="10497" max="10498" width="2.875" style="123" customWidth="1"/>
    <col min="10499" max="10499" width="3.5" style="123" customWidth="1"/>
    <col min="10500" max="10500" width="5.875" style="123" customWidth="1"/>
    <col min="10501" max="10501" width="16.5" style="123" customWidth="1"/>
    <col min="10502" max="10502" width="5.875" style="123" customWidth="1"/>
    <col min="10503" max="10503" width="3.625" style="123" customWidth="1"/>
    <col min="10504" max="10504" width="6.375" style="123" customWidth="1"/>
    <col min="10505" max="10508" width="5.75" style="123" customWidth="1"/>
    <col min="10509" max="10510" width="5.625" style="123" customWidth="1"/>
    <col min="10511" max="10511" width="5.75" style="123" customWidth="1"/>
    <col min="10512" max="10514" width="5.625" style="123" customWidth="1"/>
    <col min="10515" max="10515" width="4.125" style="123" customWidth="1"/>
    <col min="10516" max="10516" width="10" style="123" customWidth="1"/>
    <col min="10517" max="10517" width="30.25" style="123" customWidth="1"/>
    <col min="10518" max="10518" width="8.875" style="123"/>
    <col min="10519" max="10519" width="12.625" style="123" bestFit="1" customWidth="1"/>
    <col min="10520" max="10752" width="8.875" style="123"/>
    <col min="10753" max="10754" width="2.875" style="123" customWidth="1"/>
    <col min="10755" max="10755" width="3.5" style="123" customWidth="1"/>
    <col min="10756" max="10756" width="5.875" style="123" customWidth="1"/>
    <col min="10757" max="10757" width="16.5" style="123" customWidth="1"/>
    <col min="10758" max="10758" width="5.875" style="123" customWidth="1"/>
    <col min="10759" max="10759" width="3.625" style="123" customWidth="1"/>
    <col min="10760" max="10760" width="6.375" style="123" customWidth="1"/>
    <col min="10761" max="10764" width="5.75" style="123" customWidth="1"/>
    <col min="10765" max="10766" width="5.625" style="123" customWidth="1"/>
    <col min="10767" max="10767" width="5.75" style="123" customWidth="1"/>
    <col min="10768" max="10770" width="5.625" style="123" customWidth="1"/>
    <col min="10771" max="10771" width="4.125" style="123" customWidth="1"/>
    <col min="10772" max="10772" width="10" style="123" customWidth="1"/>
    <col min="10773" max="10773" width="30.25" style="123" customWidth="1"/>
    <col min="10774" max="10774" width="8.875" style="123"/>
    <col min="10775" max="10775" width="12.625" style="123" bestFit="1" customWidth="1"/>
    <col min="10776" max="11008" width="8.875" style="123"/>
    <col min="11009" max="11010" width="2.875" style="123" customWidth="1"/>
    <col min="11011" max="11011" width="3.5" style="123" customWidth="1"/>
    <col min="11012" max="11012" width="5.875" style="123" customWidth="1"/>
    <col min="11013" max="11013" width="16.5" style="123" customWidth="1"/>
    <col min="11014" max="11014" width="5.875" style="123" customWidth="1"/>
    <col min="11015" max="11015" width="3.625" style="123" customWidth="1"/>
    <col min="11016" max="11016" width="6.375" style="123" customWidth="1"/>
    <col min="11017" max="11020" width="5.75" style="123" customWidth="1"/>
    <col min="11021" max="11022" width="5.625" style="123" customWidth="1"/>
    <col min="11023" max="11023" width="5.75" style="123" customWidth="1"/>
    <col min="11024" max="11026" width="5.625" style="123" customWidth="1"/>
    <col min="11027" max="11027" width="4.125" style="123" customWidth="1"/>
    <col min="11028" max="11028" width="10" style="123" customWidth="1"/>
    <col min="11029" max="11029" width="30.25" style="123" customWidth="1"/>
    <col min="11030" max="11030" width="8.875" style="123"/>
    <col min="11031" max="11031" width="12.625" style="123" bestFit="1" customWidth="1"/>
    <col min="11032" max="11264" width="8.875" style="123"/>
    <col min="11265" max="11266" width="2.875" style="123" customWidth="1"/>
    <col min="11267" max="11267" width="3.5" style="123" customWidth="1"/>
    <col min="11268" max="11268" width="5.875" style="123" customWidth="1"/>
    <col min="11269" max="11269" width="16.5" style="123" customWidth="1"/>
    <col min="11270" max="11270" width="5.875" style="123" customWidth="1"/>
    <col min="11271" max="11271" width="3.625" style="123" customWidth="1"/>
    <col min="11272" max="11272" width="6.375" style="123" customWidth="1"/>
    <col min="11273" max="11276" width="5.75" style="123" customWidth="1"/>
    <col min="11277" max="11278" width="5.625" style="123" customWidth="1"/>
    <col min="11279" max="11279" width="5.75" style="123" customWidth="1"/>
    <col min="11280" max="11282" width="5.625" style="123" customWidth="1"/>
    <col min="11283" max="11283" width="4.125" style="123" customWidth="1"/>
    <col min="11284" max="11284" width="10" style="123" customWidth="1"/>
    <col min="11285" max="11285" width="30.25" style="123" customWidth="1"/>
    <col min="11286" max="11286" width="8.875" style="123"/>
    <col min="11287" max="11287" width="12.625" style="123" bestFit="1" customWidth="1"/>
    <col min="11288" max="11520" width="8.875" style="123"/>
    <col min="11521" max="11522" width="2.875" style="123" customWidth="1"/>
    <col min="11523" max="11523" width="3.5" style="123" customWidth="1"/>
    <col min="11524" max="11524" width="5.875" style="123" customWidth="1"/>
    <col min="11525" max="11525" width="16.5" style="123" customWidth="1"/>
    <col min="11526" max="11526" width="5.875" style="123" customWidth="1"/>
    <col min="11527" max="11527" width="3.625" style="123" customWidth="1"/>
    <col min="11528" max="11528" width="6.375" style="123" customWidth="1"/>
    <col min="11529" max="11532" width="5.75" style="123" customWidth="1"/>
    <col min="11533" max="11534" width="5.625" style="123" customWidth="1"/>
    <col min="11535" max="11535" width="5.75" style="123" customWidth="1"/>
    <col min="11536" max="11538" width="5.625" style="123" customWidth="1"/>
    <col min="11539" max="11539" width="4.125" style="123" customWidth="1"/>
    <col min="11540" max="11540" width="10" style="123" customWidth="1"/>
    <col min="11541" max="11541" width="30.25" style="123" customWidth="1"/>
    <col min="11542" max="11542" width="8.875" style="123"/>
    <col min="11543" max="11543" width="12.625" style="123" bestFit="1" customWidth="1"/>
    <col min="11544" max="11776" width="8.875" style="123"/>
    <col min="11777" max="11778" width="2.875" style="123" customWidth="1"/>
    <col min="11779" max="11779" width="3.5" style="123" customWidth="1"/>
    <col min="11780" max="11780" width="5.875" style="123" customWidth="1"/>
    <col min="11781" max="11781" width="16.5" style="123" customWidth="1"/>
    <col min="11782" max="11782" width="5.875" style="123" customWidth="1"/>
    <col min="11783" max="11783" width="3.625" style="123" customWidth="1"/>
    <col min="11784" max="11784" width="6.375" style="123" customWidth="1"/>
    <col min="11785" max="11788" width="5.75" style="123" customWidth="1"/>
    <col min="11789" max="11790" width="5.625" style="123" customWidth="1"/>
    <col min="11791" max="11791" width="5.75" style="123" customWidth="1"/>
    <col min="11792" max="11794" width="5.625" style="123" customWidth="1"/>
    <col min="11795" max="11795" width="4.125" style="123" customWidth="1"/>
    <col min="11796" max="11796" width="10" style="123" customWidth="1"/>
    <col min="11797" max="11797" width="30.25" style="123" customWidth="1"/>
    <col min="11798" max="11798" width="8.875" style="123"/>
    <col min="11799" max="11799" width="12.625" style="123" bestFit="1" customWidth="1"/>
    <col min="11800" max="12032" width="8.875" style="123"/>
    <col min="12033" max="12034" width="2.875" style="123" customWidth="1"/>
    <col min="12035" max="12035" width="3.5" style="123" customWidth="1"/>
    <col min="12036" max="12036" width="5.875" style="123" customWidth="1"/>
    <col min="12037" max="12037" width="16.5" style="123" customWidth="1"/>
    <col min="12038" max="12038" width="5.875" style="123" customWidth="1"/>
    <col min="12039" max="12039" width="3.625" style="123" customWidth="1"/>
    <col min="12040" max="12040" width="6.375" style="123" customWidth="1"/>
    <col min="12041" max="12044" width="5.75" style="123" customWidth="1"/>
    <col min="12045" max="12046" width="5.625" style="123" customWidth="1"/>
    <col min="12047" max="12047" width="5.75" style="123" customWidth="1"/>
    <col min="12048" max="12050" width="5.625" style="123" customWidth="1"/>
    <col min="12051" max="12051" width="4.125" style="123" customWidth="1"/>
    <col min="12052" max="12052" width="10" style="123" customWidth="1"/>
    <col min="12053" max="12053" width="30.25" style="123" customWidth="1"/>
    <col min="12054" max="12054" width="8.875" style="123"/>
    <col min="12055" max="12055" width="12.625" style="123" bestFit="1" customWidth="1"/>
    <col min="12056" max="12288" width="8.875" style="123"/>
    <col min="12289" max="12290" width="2.875" style="123" customWidth="1"/>
    <col min="12291" max="12291" width="3.5" style="123" customWidth="1"/>
    <col min="12292" max="12292" width="5.875" style="123" customWidth="1"/>
    <col min="12293" max="12293" width="16.5" style="123" customWidth="1"/>
    <col min="12294" max="12294" width="5.875" style="123" customWidth="1"/>
    <col min="12295" max="12295" width="3.625" style="123" customWidth="1"/>
    <col min="12296" max="12296" width="6.375" style="123" customWidth="1"/>
    <col min="12297" max="12300" width="5.75" style="123" customWidth="1"/>
    <col min="12301" max="12302" width="5.625" style="123" customWidth="1"/>
    <col min="12303" max="12303" width="5.75" style="123" customWidth="1"/>
    <col min="12304" max="12306" width="5.625" style="123" customWidth="1"/>
    <col min="12307" max="12307" width="4.125" style="123" customWidth="1"/>
    <col min="12308" max="12308" width="10" style="123" customWidth="1"/>
    <col min="12309" max="12309" width="30.25" style="123" customWidth="1"/>
    <col min="12310" max="12310" width="8.875" style="123"/>
    <col min="12311" max="12311" width="12.625" style="123" bestFit="1" customWidth="1"/>
    <col min="12312" max="12544" width="8.875" style="123"/>
    <col min="12545" max="12546" width="2.875" style="123" customWidth="1"/>
    <col min="12547" max="12547" width="3.5" style="123" customWidth="1"/>
    <col min="12548" max="12548" width="5.875" style="123" customWidth="1"/>
    <col min="12549" max="12549" width="16.5" style="123" customWidth="1"/>
    <col min="12550" max="12550" width="5.875" style="123" customWidth="1"/>
    <col min="12551" max="12551" width="3.625" style="123" customWidth="1"/>
    <col min="12552" max="12552" width="6.375" style="123" customWidth="1"/>
    <col min="12553" max="12556" width="5.75" style="123" customWidth="1"/>
    <col min="12557" max="12558" width="5.625" style="123" customWidth="1"/>
    <col min="12559" max="12559" width="5.75" style="123" customWidth="1"/>
    <col min="12560" max="12562" width="5.625" style="123" customWidth="1"/>
    <col min="12563" max="12563" width="4.125" style="123" customWidth="1"/>
    <col min="12564" max="12564" width="10" style="123" customWidth="1"/>
    <col min="12565" max="12565" width="30.25" style="123" customWidth="1"/>
    <col min="12566" max="12566" width="8.875" style="123"/>
    <col min="12567" max="12567" width="12.625" style="123" bestFit="1" customWidth="1"/>
    <col min="12568" max="12800" width="8.875" style="123"/>
    <col min="12801" max="12802" width="2.875" style="123" customWidth="1"/>
    <col min="12803" max="12803" width="3.5" style="123" customWidth="1"/>
    <col min="12804" max="12804" width="5.875" style="123" customWidth="1"/>
    <col min="12805" max="12805" width="16.5" style="123" customWidth="1"/>
    <col min="12806" max="12806" width="5.875" style="123" customWidth="1"/>
    <col min="12807" max="12807" width="3.625" style="123" customWidth="1"/>
    <col min="12808" max="12808" width="6.375" style="123" customWidth="1"/>
    <col min="12809" max="12812" width="5.75" style="123" customWidth="1"/>
    <col min="12813" max="12814" width="5.625" style="123" customWidth="1"/>
    <col min="12815" max="12815" width="5.75" style="123" customWidth="1"/>
    <col min="12816" max="12818" width="5.625" style="123" customWidth="1"/>
    <col min="12819" max="12819" width="4.125" style="123" customWidth="1"/>
    <col min="12820" max="12820" width="10" style="123" customWidth="1"/>
    <col min="12821" max="12821" width="30.25" style="123" customWidth="1"/>
    <col min="12822" max="12822" width="8.875" style="123"/>
    <col min="12823" max="12823" width="12.625" style="123" bestFit="1" customWidth="1"/>
    <col min="12824" max="13056" width="8.875" style="123"/>
    <col min="13057" max="13058" width="2.875" style="123" customWidth="1"/>
    <col min="13059" max="13059" width="3.5" style="123" customWidth="1"/>
    <col min="13060" max="13060" width="5.875" style="123" customWidth="1"/>
    <col min="13061" max="13061" width="16.5" style="123" customWidth="1"/>
    <col min="13062" max="13062" width="5.875" style="123" customWidth="1"/>
    <col min="13063" max="13063" width="3.625" style="123" customWidth="1"/>
    <col min="13064" max="13064" width="6.375" style="123" customWidth="1"/>
    <col min="13065" max="13068" width="5.75" style="123" customWidth="1"/>
    <col min="13069" max="13070" width="5.625" style="123" customWidth="1"/>
    <col min="13071" max="13071" width="5.75" style="123" customWidth="1"/>
    <col min="13072" max="13074" width="5.625" style="123" customWidth="1"/>
    <col min="13075" max="13075" width="4.125" style="123" customWidth="1"/>
    <col min="13076" max="13076" width="10" style="123" customWidth="1"/>
    <col min="13077" max="13077" width="30.25" style="123" customWidth="1"/>
    <col min="13078" max="13078" width="8.875" style="123"/>
    <col min="13079" max="13079" width="12.625" style="123" bestFit="1" customWidth="1"/>
    <col min="13080" max="13312" width="8.875" style="123"/>
    <col min="13313" max="13314" width="2.875" style="123" customWidth="1"/>
    <col min="13315" max="13315" width="3.5" style="123" customWidth="1"/>
    <col min="13316" max="13316" width="5.875" style="123" customWidth="1"/>
    <col min="13317" max="13317" width="16.5" style="123" customWidth="1"/>
    <col min="13318" max="13318" width="5.875" style="123" customWidth="1"/>
    <col min="13319" max="13319" width="3.625" style="123" customWidth="1"/>
    <col min="13320" max="13320" width="6.375" style="123" customWidth="1"/>
    <col min="13321" max="13324" width="5.75" style="123" customWidth="1"/>
    <col min="13325" max="13326" width="5.625" style="123" customWidth="1"/>
    <col min="13327" max="13327" width="5.75" style="123" customWidth="1"/>
    <col min="13328" max="13330" width="5.625" style="123" customWidth="1"/>
    <col min="13331" max="13331" width="4.125" style="123" customWidth="1"/>
    <col min="13332" max="13332" width="10" style="123" customWidth="1"/>
    <col min="13333" max="13333" width="30.25" style="123" customWidth="1"/>
    <col min="13334" max="13334" width="8.875" style="123"/>
    <col min="13335" max="13335" width="12.625" style="123" bestFit="1" customWidth="1"/>
    <col min="13336" max="13568" width="8.875" style="123"/>
    <col min="13569" max="13570" width="2.875" style="123" customWidth="1"/>
    <col min="13571" max="13571" width="3.5" style="123" customWidth="1"/>
    <col min="13572" max="13572" width="5.875" style="123" customWidth="1"/>
    <col min="13573" max="13573" width="16.5" style="123" customWidth="1"/>
    <col min="13574" max="13574" width="5.875" style="123" customWidth="1"/>
    <col min="13575" max="13575" width="3.625" style="123" customWidth="1"/>
    <col min="13576" max="13576" width="6.375" style="123" customWidth="1"/>
    <col min="13577" max="13580" width="5.75" style="123" customWidth="1"/>
    <col min="13581" max="13582" width="5.625" style="123" customWidth="1"/>
    <col min="13583" max="13583" width="5.75" style="123" customWidth="1"/>
    <col min="13584" max="13586" width="5.625" style="123" customWidth="1"/>
    <col min="13587" max="13587" width="4.125" style="123" customWidth="1"/>
    <col min="13588" max="13588" width="10" style="123" customWidth="1"/>
    <col min="13589" max="13589" width="30.25" style="123" customWidth="1"/>
    <col min="13590" max="13590" width="8.875" style="123"/>
    <col min="13591" max="13591" width="12.625" style="123" bestFit="1" customWidth="1"/>
    <col min="13592" max="13824" width="8.875" style="123"/>
    <col min="13825" max="13826" width="2.875" style="123" customWidth="1"/>
    <col min="13827" max="13827" width="3.5" style="123" customWidth="1"/>
    <col min="13828" max="13828" width="5.875" style="123" customWidth="1"/>
    <col min="13829" max="13829" width="16.5" style="123" customWidth="1"/>
    <col min="13830" max="13830" width="5.875" style="123" customWidth="1"/>
    <col min="13831" max="13831" width="3.625" style="123" customWidth="1"/>
    <col min="13832" max="13832" width="6.375" style="123" customWidth="1"/>
    <col min="13833" max="13836" width="5.75" style="123" customWidth="1"/>
    <col min="13837" max="13838" width="5.625" style="123" customWidth="1"/>
    <col min="13839" max="13839" width="5.75" style="123" customWidth="1"/>
    <col min="13840" max="13842" width="5.625" style="123" customWidth="1"/>
    <col min="13843" max="13843" width="4.125" style="123" customWidth="1"/>
    <col min="13844" max="13844" width="10" style="123" customWidth="1"/>
    <col min="13845" max="13845" width="30.25" style="123" customWidth="1"/>
    <col min="13846" max="13846" width="8.875" style="123"/>
    <col min="13847" max="13847" width="12.625" style="123" bestFit="1" customWidth="1"/>
    <col min="13848" max="14080" width="8.875" style="123"/>
    <col min="14081" max="14082" width="2.875" style="123" customWidth="1"/>
    <col min="14083" max="14083" width="3.5" style="123" customWidth="1"/>
    <col min="14084" max="14084" width="5.875" style="123" customWidth="1"/>
    <col min="14085" max="14085" width="16.5" style="123" customWidth="1"/>
    <col min="14086" max="14086" width="5.875" style="123" customWidth="1"/>
    <col min="14087" max="14087" width="3.625" style="123" customWidth="1"/>
    <col min="14088" max="14088" width="6.375" style="123" customWidth="1"/>
    <col min="14089" max="14092" width="5.75" style="123" customWidth="1"/>
    <col min="14093" max="14094" width="5.625" style="123" customWidth="1"/>
    <col min="14095" max="14095" width="5.75" style="123" customWidth="1"/>
    <col min="14096" max="14098" width="5.625" style="123" customWidth="1"/>
    <col min="14099" max="14099" width="4.125" style="123" customWidth="1"/>
    <col min="14100" max="14100" width="10" style="123" customWidth="1"/>
    <col min="14101" max="14101" width="30.25" style="123" customWidth="1"/>
    <col min="14102" max="14102" width="8.875" style="123"/>
    <col min="14103" max="14103" width="12.625" style="123" bestFit="1" customWidth="1"/>
    <col min="14104" max="14336" width="8.875" style="123"/>
    <col min="14337" max="14338" width="2.875" style="123" customWidth="1"/>
    <col min="14339" max="14339" width="3.5" style="123" customWidth="1"/>
    <col min="14340" max="14340" width="5.875" style="123" customWidth="1"/>
    <col min="14341" max="14341" width="16.5" style="123" customWidth="1"/>
    <col min="14342" max="14342" width="5.875" style="123" customWidth="1"/>
    <col min="14343" max="14343" width="3.625" style="123" customWidth="1"/>
    <col min="14344" max="14344" width="6.375" style="123" customWidth="1"/>
    <col min="14345" max="14348" width="5.75" style="123" customWidth="1"/>
    <col min="14349" max="14350" width="5.625" style="123" customWidth="1"/>
    <col min="14351" max="14351" width="5.75" style="123" customWidth="1"/>
    <col min="14352" max="14354" width="5.625" style="123" customWidth="1"/>
    <col min="14355" max="14355" width="4.125" style="123" customWidth="1"/>
    <col min="14356" max="14356" width="10" style="123" customWidth="1"/>
    <col min="14357" max="14357" width="30.25" style="123" customWidth="1"/>
    <col min="14358" max="14358" width="8.875" style="123"/>
    <col min="14359" max="14359" width="12.625" style="123" bestFit="1" customWidth="1"/>
    <col min="14360" max="14592" width="8.875" style="123"/>
    <col min="14593" max="14594" width="2.875" style="123" customWidth="1"/>
    <col min="14595" max="14595" width="3.5" style="123" customWidth="1"/>
    <col min="14596" max="14596" width="5.875" style="123" customWidth="1"/>
    <col min="14597" max="14597" width="16.5" style="123" customWidth="1"/>
    <col min="14598" max="14598" width="5.875" style="123" customWidth="1"/>
    <col min="14599" max="14599" width="3.625" style="123" customWidth="1"/>
    <col min="14600" max="14600" width="6.375" style="123" customWidth="1"/>
    <col min="14601" max="14604" width="5.75" style="123" customWidth="1"/>
    <col min="14605" max="14606" width="5.625" style="123" customWidth="1"/>
    <col min="14607" max="14607" width="5.75" style="123" customWidth="1"/>
    <col min="14608" max="14610" width="5.625" style="123" customWidth="1"/>
    <col min="14611" max="14611" width="4.125" style="123" customWidth="1"/>
    <col min="14612" max="14612" width="10" style="123" customWidth="1"/>
    <col min="14613" max="14613" width="30.25" style="123" customWidth="1"/>
    <col min="14614" max="14614" width="8.875" style="123"/>
    <col min="14615" max="14615" width="12.625" style="123" bestFit="1" customWidth="1"/>
    <col min="14616" max="14848" width="8.875" style="123"/>
    <col min="14849" max="14850" width="2.875" style="123" customWidth="1"/>
    <col min="14851" max="14851" width="3.5" style="123" customWidth="1"/>
    <col min="14852" max="14852" width="5.875" style="123" customWidth="1"/>
    <col min="14853" max="14853" width="16.5" style="123" customWidth="1"/>
    <col min="14854" max="14854" width="5.875" style="123" customWidth="1"/>
    <col min="14855" max="14855" width="3.625" style="123" customWidth="1"/>
    <col min="14856" max="14856" width="6.375" style="123" customWidth="1"/>
    <col min="14857" max="14860" width="5.75" style="123" customWidth="1"/>
    <col min="14861" max="14862" width="5.625" style="123" customWidth="1"/>
    <col min="14863" max="14863" width="5.75" style="123" customWidth="1"/>
    <col min="14864" max="14866" width="5.625" style="123" customWidth="1"/>
    <col min="14867" max="14867" width="4.125" style="123" customWidth="1"/>
    <col min="14868" max="14868" width="10" style="123" customWidth="1"/>
    <col min="14869" max="14869" width="30.25" style="123" customWidth="1"/>
    <col min="14870" max="14870" width="8.875" style="123"/>
    <col min="14871" max="14871" width="12.625" style="123" bestFit="1" customWidth="1"/>
    <col min="14872" max="15104" width="8.875" style="123"/>
    <col min="15105" max="15106" width="2.875" style="123" customWidth="1"/>
    <col min="15107" max="15107" width="3.5" style="123" customWidth="1"/>
    <col min="15108" max="15108" width="5.875" style="123" customWidth="1"/>
    <col min="15109" max="15109" width="16.5" style="123" customWidth="1"/>
    <col min="15110" max="15110" width="5.875" style="123" customWidth="1"/>
    <col min="15111" max="15111" width="3.625" style="123" customWidth="1"/>
    <col min="15112" max="15112" width="6.375" style="123" customWidth="1"/>
    <col min="15113" max="15116" width="5.75" style="123" customWidth="1"/>
    <col min="15117" max="15118" width="5.625" style="123" customWidth="1"/>
    <col min="15119" max="15119" width="5.75" style="123" customWidth="1"/>
    <col min="15120" max="15122" width="5.625" style="123" customWidth="1"/>
    <col min="15123" max="15123" width="4.125" style="123" customWidth="1"/>
    <col min="15124" max="15124" width="10" style="123" customWidth="1"/>
    <col min="15125" max="15125" width="30.25" style="123" customWidth="1"/>
    <col min="15126" max="15126" width="8.875" style="123"/>
    <col min="15127" max="15127" width="12.625" style="123" bestFit="1" customWidth="1"/>
    <col min="15128" max="15360" width="8.875" style="123"/>
    <col min="15361" max="15362" width="2.875" style="123" customWidth="1"/>
    <col min="15363" max="15363" width="3.5" style="123" customWidth="1"/>
    <col min="15364" max="15364" width="5.875" style="123" customWidth="1"/>
    <col min="15365" max="15365" width="16.5" style="123" customWidth="1"/>
    <col min="15366" max="15366" width="5.875" style="123" customWidth="1"/>
    <col min="15367" max="15367" width="3.625" style="123" customWidth="1"/>
    <col min="15368" max="15368" width="6.375" style="123" customWidth="1"/>
    <col min="15369" max="15372" width="5.75" style="123" customWidth="1"/>
    <col min="15373" max="15374" width="5.625" style="123" customWidth="1"/>
    <col min="15375" max="15375" width="5.75" style="123" customWidth="1"/>
    <col min="15376" max="15378" width="5.625" style="123" customWidth="1"/>
    <col min="15379" max="15379" width="4.125" style="123" customWidth="1"/>
    <col min="15380" max="15380" width="10" style="123" customWidth="1"/>
    <col min="15381" max="15381" width="30.25" style="123" customWidth="1"/>
    <col min="15382" max="15382" width="8.875" style="123"/>
    <col min="15383" max="15383" width="12.625" style="123" bestFit="1" customWidth="1"/>
    <col min="15384" max="15616" width="8.875" style="123"/>
    <col min="15617" max="15618" width="2.875" style="123" customWidth="1"/>
    <col min="15619" max="15619" width="3.5" style="123" customWidth="1"/>
    <col min="15620" max="15620" width="5.875" style="123" customWidth="1"/>
    <col min="15621" max="15621" width="16.5" style="123" customWidth="1"/>
    <col min="15622" max="15622" width="5.875" style="123" customWidth="1"/>
    <col min="15623" max="15623" width="3.625" style="123" customWidth="1"/>
    <col min="15624" max="15624" width="6.375" style="123" customWidth="1"/>
    <col min="15625" max="15628" width="5.75" style="123" customWidth="1"/>
    <col min="15629" max="15630" width="5.625" style="123" customWidth="1"/>
    <col min="15631" max="15631" width="5.75" style="123" customWidth="1"/>
    <col min="15632" max="15634" width="5.625" style="123" customWidth="1"/>
    <col min="15635" max="15635" width="4.125" style="123" customWidth="1"/>
    <col min="15636" max="15636" width="10" style="123" customWidth="1"/>
    <col min="15637" max="15637" width="30.25" style="123" customWidth="1"/>
    <col min="15638" max="15638" width="8.875" style="123"/>
    <col min="15639" max="15639" width="12.625" style="123" bestFit="1" customWidth="1"/>
    <col min="15640" max="15872" width="8.875" style="123"/>
    <col min="15873" max="15874" width="2.875" style="123" customWidth="1"/>
    <col min="15875" max="15875" width="3.5" style="123" customWidth="1"/>
    <col min="15876" max="15876" width="5.875" style="123" customWidth="1"/>
    <col min="15877" max="15877" width="16.5" style="123" customWidth="1"/>
    <col min="15878" max="15878" width="5.875" style="123" customWidth="1"/>
    <col min="15879" max="15879" width="3.625" style="123" customWidth="1"/>
    <col min="15880" max="15880" width="6.375" style="123" customWidth="1"/>
    <col min="15881" max="15884" width="5.75" style="123" customWidth="1"/>
    <col min="15885" max="15886" width="5.625" style="123" customWidth="1"/>
    <col min="15887" max="15887" width="5.75" style="123" customWidth="1"/>
    <col min="15888" max="15890" width="5.625" style="123" customWidth="1"/>
    <col min="15891" max="15891" width="4.125" style="123" customWidth="1"/>
    <col min="15892" max="15892" width="10" style="123" customWidth="1"/>
    <col min="15893" max="15893" width="30.25" style="123" customWidth="1"/>
    <col min="15894" max="15894" width="8.875" style="123"/>
    <col min="15895" max="15895" width="12.625" style="123" bestFit="1" customWidth="1"/>
    <col min="15896" max="16128" width="8.875" style="123"/>
    <col min="16129" max="16130" width="2.875" style="123" customWidth="1"/>
    <col min="16131" max="16131" width="3.5" style="123" customWidth="1"/>
    <col min="16132" max="16132" width="5.875" style="123" customWidth="1"/>
    <col min="16133" max="16133" width="16.5" style="123" customWidth="1"/>
    <col min="16134" max="16134" width="5.875" style="123" customWidth="1"/>
    <col min="16135" max="16135" width="3.625" style="123" customWidth="1"/>
    <col min="16136" max="16136" width="6.375" style="123" customWidth="1"/>
    <col min="16137" max="16140" width="5.75" style="123" customWidth="1"/>
    <col min="16141" max="16142" width="5.625" style="123" customWidth="1"/>
    <col min="16143" max="16143" width="5.75" style="123" customWidth="1"/>
    <col min="16144" max="16146" width="5.625" style="123" customWidth="1"/>
    <col min="16147" max="16147" width="4.125" style="123" customWidth="1"/>
    <col min="16148" max="16148" width="10" style="123" customWidth="1"/>
    <col min="16149" max="16149" width="30.25" style="123" customWidth="1"/>
    <col min="16150" max="16150" width="8.875" style="123"/>
    <col min="16151" max="16151" width="12.625" style="123" bestFit="1" customWidth="1"/>
    <col min="16152" max="16384" width="8.875" style="123"/>
  </cols>
  <sheetData>
    <row r="1" spans="1:21" ht="24.75" customHeight="1" thickBot="1" x14ac:dyDescent="0.2">
      <c r="A1" s="120" t="s">
        <v>161</v>
      </c>
      <c r="B1" s="120"/>
      <c r="C1" s="120"/>
      <c r="D1" s="121"/>
      <c r="E1" s="120"/>
      <c r="F1" s="121"/>
      <c r="G1" s="121"/>
      <c r="H1" s="121"/>
      <c r="I1" s="121"/>
      <c r="J1" s="121"/>
      <c r="K1" s="121"/>
      <c r="L1" s="121"/>
      <c r="M1" s="120"/>
      <c r="N1" s="120"/>
      <c r="O1" s="120"/>
      <c r="P1" s="120"/>
      <c r="Q1" s="120"/>
      <c r="R1" s="120"/>
      <c r="S1" s="122"/>
      <c r="T1" s="122"/>
      <c r="U1" s="122"/>
    </row>
    <row r="2" spans="1:21" x14ac:dyDescent="0.15">
      <c r="A2" s="124" t="s">
        <v>1</v>
      </c>
      <c r="B2" s="125"/>
      <c r="C2" s="125" t="s">
        <v>2</v>
      </c>
      <c r="D2" s="125" t="s">
        <v>3</v>
      </c>
      <c r="E2" s="125" t="s">
        <v>4</v>
      </c>
      <c r="F2" s="125" t="s">
        <v>5</v>
      </c>
      <c r="G2" s="125"/>
      <c r="H2" s="125" t="s">
        <v>6</v>
      </c>
      <c r="I2" s="125" t="s">
        <v>7</v>
      </c>
      <c r="J2" s="125"/>
      <c r="K2" s="125"/>
      <c r="L2" s="125" t="s">
        <v>8</v>
      </c>
      <c r="M2" s="125" t="s">
        <v>9</v>
      </c>
      <c r="N2" s="125"/>
      <c r="O2" s="125"/>
      <c r="P2" s="125"/>
      <c r="Q2" s="125"/>
      <c r="R2" s="125"/>
      <c r="S2" s="125" t="s">
        <v>10</v>
      </c>
      <c r="T2" s="125" t="s">
        <v>162</v>
      </c>
      <c r="U2" s="126" t="s">
        <v>163</v>
      </c>
    </row>
    <row r="3" spans="1:21" x14ac:dyDescent="0.15">
      <c r="A3" s="127"/>
      <c r="B3" s="109"/>
      <c r="C3" s="109"/>
      <c r="D3" s="109"/>
      <c r="E3" s="109"/>
      <c r="F3" s="109" t="s">
        <v>13</v>
      </c>
      <c r="G3" s="109" t="s">
        <v>14</v>
      </c>
      <c r="H3" s="109"/>
      <c r="I3" s="109" t="s">
        <v>15</v>
      </c>
      <c r="J3" s="109" t="s">
        <v>16</v>
      </c>
      <c r="K3" s="109" t="s">
        <v>17</v>
      </c>
      <c r="L3" s="109"/>
      <c r="M3" s="128">
        <v>1</v>
      </c>
      <c r="N3" s="128">
        <v>2</v>
      </c>
      <c r="O3" s="128">
        <v>3</v>
      </c>
      <c r="P3" s="128">
        <v>4</v>
      </c>
      <c r="Q3" s="128">
        <v>5</v>
      </c>
      <c r="R3" s="128">
        <v>6</v>
      </c>
      <c r="S3" s="109"/>
      <c r="T3" s="109"/>
      <c r="U3" s="129"/>
    </row>
    <row r="4" spans="1:21" x14ac:dyDescent="0.15">
      <c r="A4" s="127"/>
      <c r="B4" s="109"/>
      <c r="C4" s="109"/>
      <c r="D4" s="109"/>
      <c r="E4" s="109"/>
      <c r="F4" s="109"/>
      <c r="G4" s="109"/>
      <c r="H4" s="109"/>
      <c r="I4" s="109"/>
      <c r="J4" s="109"/>
      <c r="K4" s="109"/>
      <c r="L4" s="109"/>
      <c r="M4" s="1">
        <v>20</v>
      </c>
      <c r="N4" s="1">
        <v>20</v>
      </c>
      <c r="O4" s="1">
        <v>20</v>
      </c>
      <c r="P4" s="1">
        <v>20</v>
      </c>
      <c r="Q4" s="1">
        <v>20</v>
      </c>
      <c r="R4" s="1">
        <v>20</v>
      </c>
      <c r="S4" s="109"/>
      <c r="T4" s="109"/>
      <c r="U4" s="129"/>
    </row>
    <row r="5" spans="1:21" x14ac:dyDescent="0.15">
      <c r="A5" s="127"/>
      <c r="B5" s="109"/>
      <c r="C5" s="109"/>
      <c r="D5" s="109"/>
      <c r="E5" s="109"/>
      <c r="F5" s="109"/>
      <c r="G5" s="109"/>
      <c r="H5" s="109"/>
      <c r="I5" s="109"/>
      <c r="J5" s="109"/>
      <c r="K5" s="109"/>
      <c r="L5" s="109"/>
      <c r="M5" s="1">
        <v>16</v>
      </c>
      <c r="N5" s="1">
        <v>18</v>
      </c>
      <c r="O5" s="1">
        <v>18</v>
      </c>
      <c r="P5" s="1">
        <v>18</v>
      </c>
      <c r="Q5" s="1">
        <v>18</v>
      </c>
      <c r="R5" s="1">
        <v>18</v>
      </c>
      <c r="S5" s="109"/>
      <c r="T5" s="109"/>
      <c r="U5" s="129"/>
    </row>
    <row r="6" spans="1:21" ht="54" customHeight="1" x14ac:dyDescent="0.15">
      <c r="A6" s="130" t="s">
        <v>74</v>
      </c>
      <c r="B6" s="131"/>
      <c r="C6" s="4">
        <v>1</v>
      </c>
      <c r="D6" s="132" t="s">
        <v>164</v>
      </c>
      <c r="E6" s="133" t="s">
        <v>165</v>
      </c>
      <c r="F6" s="3" t="s">
        <v>37</v>
      </c>
      <c r="G6" s="3" t="s">
        <v>166</v>
      </c>
      <c r="H6" s="3">
        <v>2</v>
      </c>
      <c r="I6" s="3">
        <v>36</v>
      </c>
      <c r="J6" s="3">
        <v>36</v>
      </c>
      <c r="K6" s="3">
        <v>0</v>
      </c>
      <c r="L6" s="11" t="s">
        <v>71</v>
      </c>
      <c r="M6" s="3"/>
      <c r="N6" s="3"/>
      <c r="O6" s="3"/>
      <c r="P6" s="3"/>
      <c r="Q6" s="3"/>
      <c r="R6" s="3"/>
      <c r="S6" s="4" t="s">
        <v>167</v>
      </c>
      <c r="T6" s="4" t="s">
        <v>55</v>
      </c>
      <c r="U6" s="134" t="s">
        <v>168</v>
      </c>
    </row>
    <row r="7" spans="1:21" ht="45.95" customHeight="1" x14ac:dyDescent="0.15">
      <c r="A7" s="135"/>
      <c r="B7" s="136"/>
      <c r="C7" s="4">
        <v>2</v>
      </c>
      <c r="D7" s="132" t="s">
        <v>169</v>
      </c>
      <c r="E7" s="133" t="s">
        <v>170</v>
      </c>
      <c r="F7" s="3" t="s">
        <v>37</v>
      </c>
      <c r="G7" s="3" t="s">
        <v>166</v>
      </c>
      <c r="H7" s="3">
        <v>2</v>
      </c>
      <c r="I7" s="3">
        <v>36</v>
      </c>
      <c r="J7" s="3">
        <v>36</v>
      </c>
      <c r="K7" s="3">
        <v>0</v>
      </c>
      <c r="L7" s="11" t="s">
        <v>171</v>
      </c>
      <c r="M7" s="3"/>
      <c r="N7" s="3"/>
      <c r="O7" s="3"/>
      <c r="P7" s="3"/>
      <c r="Q7" s="3"/>
      <c r="R7" s="3"/>
      <c r="S7" s="4" t="s">
        <v>167</v>
      </c>
      <c r="T7" s="4" t="s">
        <v>55</v>
      </c>
      <c r="U7" s="134"/>
    </row>
    <row r="8" spans="1:21" ht="60" customHeight="1" x14ac:dyDescent="0.15">
      <c r="A8" s="135"/>
      <c r="B8" s="136"/>
      <c r="C8" s="4">
        <v>3</v>
      </c>
      <c r="D8" s="132" t="s">
        <v>172</v>
      </c>
      <c r="E8" s="137" t="s">
        <v>173</v>
      </c>
      <c r="F8" s="3" t="s">
        <v>37</v>
      </c>
      <c r="G8" s="3" t="s">
        <v>166</v>
      </c>
      <c r="H8" s="3">
        <v>2</v>
      </c>
      <c r="I8" s="3">
        <v>36</v>
      </c>
      <c r="J8" s="3">
        <v>36</v>
      </c>
      <c r="K8" s="3">
        <v>0</v>
      </c>
      <c r="L8" s="11" t="s">
        <v>71</v>
      </c>
      <c r="M8" s="3"/>
      <c r="N8" s="3"/>
      <c r="O8" s="3"/>
      <c r="P8" s="3"/>
      <c r="Q8" s="3"/>
      <c r="R8" s="3"/>
      <c r="S8" s="4" t="s">
        <v>167</v>
      </c>
      <c r="T8" s="4" t="s">
        <v>55</v>
      </c>
      <c r="U8" s="134" t="s">
        <v>174</v>
      </c>
    </row>
    <row r="9" spans="1:21" ht="51" customHeight="1" x14ac:dyDescent="0.15">
      <c r="A9" s="135"/>
      <c r="B9" s="136"/>
      <c r="C9" s="4">
        <v>4</v>
      </c>
      <c r="D9" s="132" t="s">
        <v>175</v>
      </c>
      <c r="E9" s="137" t="s">
        <v>176</v>
      </c>
      <c r="F9" s="3" t="s">
        <v>37</v>
      </c>
      <c r="G9" s="3" t="s">
        <v>166</v>
      </c>
      <c r="H9" s="3">
        <v>2</v>
      </c>
      <c r="I9" s="3">
        <v>36</v>
      </c>
      <c r="J9" s="3">
        <v>36</v>
      </c>
      <c r="K9" s="3">
        <v>0</v>
      </c>
      <c r="L9" s="11" t="s">
        <v>171</v>
      </c>
      <c r="M9" s="3"/>
      <c r="N9" s="3"/>
      <c r="O9" s="3"/>
      <c r="P9" s="3"/>
      <c r="Q9" s="3"/>
      <c r="R9" s="3"/>
      <c r="S9" s="4" t="s">
        <v>167</v>
      </c>
      <c r="T9" s="4" t="s">
        <v>55</v>
      </c>
      <c r="U9" s="134"/>
    </row>
    <row r="10" spans="1:21" ht="53.1" customHeight="1" x14ac:dyDescent="0.15">
      <c r="A10" s="135"/>
      <c r="B10" s="136"/>
      <c r="C10" s="4">
        <v>5</v>
      </c>
      <c r="D10" s="132" t="s">
        <v>177</v>
      </c>
      <c r="E10" s="137" t="s">
        <v>178</v>
      </c>
      <c r="F10" s="3" t="s">
        <v>37</v>
      </c>
      <c r="G10" s="3" t="s">
        <v>166</v>
      </c>
      <c r="H10" s="3">
        <v>2</v>
      </c>
      <c r="I10" s="3">
        <v>36</v>
      </c>
      <c r="J10" s="3">
        <v>36</v>
      </c>
      <c r="K10" s="3">
        <v>0</v>
      </c>
      <c r="L10" s="11" t="s">
        <v>71</v>
      </c>
      <c r="M10" s="3"/>
      <c r="N10" s="3"/>
      <c r="O10" s="3"/>
      <c r="P10" s="3"/>
      <c r="Q10" s="3"/>
      <c r="R10" s="3"/>
      <c r="S10" s="4" t="s">
        <v>167</v>
      </c>
      <c r="T10" s="4" t="s">
        <v>55</v>
      </c>
      <c r="U10" s="134" t="s">
        <v>179</v>
      </c>
    </row>
    <row r="11" spans="1:21" ht="62.1" customHeight="1" x14ac:dyDescent="0.15">
      <c r="A11" s="135"/>
      <c r="B11" s="136"/>
      <c r="C11" s="4">
        <v>6</v>
      </c>
      <c r="D11" s="132" t="s">
        <v>180</v>
      </c>
      <c r="E11" s="137" t="s">
        <v>181</v>
      </c>
      <c r="F11" s="3" t="s">
        <v>37</v>
      </c>
      <c r="G11" s="3" t="s">
        <v>166</v>
      </c>
      <c r="H11" s="3">
        <v>2</v>
      </c>
      <c r="I11" s="3">
        <v>36</v>
      </c>
      <c r="J11" s="3">
        <v>36</v>
      </c>
      <c r="K11" s="3">
        <v>0</v>
      </c>
      <c r="L11" s="11" t="s">
        <v>171</v>
      </c>
      <c r="M11" s="3"/>
      <c r="N11" s="3"/>
      <c r="O11" s="3"/>
      <c r="P11" s="3"/>
      <c r="Q11" s="3"/>
      <c r="R11" s="3"/>
      <c r="S11" s="4" t="s">
        <v>167</v>
      </c>
      <c r="T11" s="4" t="s">
        <v>55</v>
      </c>
      <c r="U11" s="134"/>
    </row>
    <row r="12" spans="1:21" ht="48" customHeight="1" x14ac:dyDescent="0.15">
      <c r="A12" s="135"/>
      <c r="B12" s="136"/>
      <c r="C12" s="4">
        <v>7</v>
      </c>
      <c r="D12" s="132" t="s">
        <v>182</v>
      </c>
      <c r="E12" s="137" t="s">
        <v>183</v>
      </c>
      <c r="F12" s="3" t="s">
        <v>37</v>
      </c>
      <c r="G12" s="3" t="s">
        <v>166</v>
      </c>
      <c r="H12" s="3">
        <v>2</v>
      </c>
      <c r="I12" s="3">
        <v>36</v>
      </c>
      <c r="J12" s="3">
        <v>36</v>
      </c>
      <c r="K12" s="3">
        <v>0</v>
      </c>
      <c r="L12" s="11" t="s">
        <v>71</v>
      </c>
      <c r="M12" s="3"/>
      <c r="N12" s="3"/>
      <c r="O12" s="3"/>
      <c r="P12" s="3"/>
      <c r="Q12" s="3"/>
      <c r="R12" s="3"/>
      <c r="S12" s="4" t="s">
        <v>167</v>
      </c>
      <c r="T12" s="4" t="s">
        <v>55</v>
      </c>
      <c r="U12" s="134" t="s">
        <v>184</v>
      </c>
    </row>
    <row r="13" spans="1:21" ht="39" customHeight="1" x14ac:dyDescent="0.15">
      <c r="A13" s="135"/>
      <c r="B13" s="136"/>
      <c r="C13" s="4">
        <v>8</v>
      </c>
      <c r="D13" s="132" t="s">
        <v>185</v>
      </c>
      <c r="E13" s="137" t="s">
        <v>186</v>
      </c>
      <c r="F13" s="3" t="s">
        <v>37</v>
      </c>
      <c r="G13" s="3" t="s">
        <v>166</v>
      </c>
      <c r="H13" s="3">
        <v>2</v>
      </c>
      <c r="I13" s="3">
        <v>36</v>
      </c>
      <c r="J13" s="3">
        <v>36</v>
      </c>
      <c r="K13" s="3">
        <v>0</v>
      </c>
      <c r="L13" s="11" t="s">
        <v>171</v>
      </c>
      <c r="M13" s="3"/>
      <c r="N13" s="3"/>
      <c r="O13" s="3"/>
      <c r="P13" s="3"/>
      <c r="Q13" s="3"/>
      <c r="R13" s="3"/>
      <c r="S13" s="4" t="s">
        <v>167</v>
      </c>
      <c r="T13" s="4" t="s">
        <v>55</v>
      </c>
      <c r="U13" s="134"/>
    </row>
    <row r="14" spans="1:21" ht="63.95" customHeight="1" x14ac:dyDescent="0.15">
      <c r="A14" s="135"/>
      <c r="B14" s="136"/>
      <c r="C14" s="4">
        <v>9</v>
      </c>
      <c r="D14" s="132" t="s">
        <v>187</v>
      </c>
      <c r="E14" s="137" t="s">
        <v>188</v>
      </c>
      <c r="F14" s="3" t="s">
        <v>37</v>
      </c>
      <c r="G14" s="3" t="s">
        <v>166</v>
      </c>
      <c r="H14" s="3">
        <v>2</v>
      </c>
      <c r="I14" s="3">
        <v>36</v>
      </c>
      <c r="J14" s="3">
        <v>36</v>
      </c>
      <c r="K14" s="3">
        <v>0</v>
      </c>
      <c r="L14" s="11" t="s">
        <v>71</v>
      </c>
      <c r="M14" s="3"/>
      <c r="N14" s="3"/>
      <c r="O14" s="3"/>
      <c r="P14" s="3"/>
      <c r="Q14" s="3"/>
      <c r="R14" s="3"/>
      <c r="S14" s="4" t="s">
        <v>167</v>
      </c>
      <c r="T14" s="4" t="s">
        <v>55</v>
      </c>
      <c r="U14" s="138" t="s">
        <v>189</v>
      </c>
    </row>
    <row r="15" spans="1:21" ht="98.1" customHeight="1" x14ac:dyDescent="0.15">
      <c r="A15" s="135"/>
      <c r="B15" s="136"/>
      <c r="C15" s="4">
        <v>10</v>
      </c>
      <c r="D15" s="132" t="s">
        <v>190</v>
      </c>
      <c r="E15" s="137" t="s">
        <v>191</v>
      </c>
      <c r="F15" s="3" t="s">
        <v>37</v>
      </c>
      <c r="G15" s="3" t="s">
        <v>166</v>
      </c>
      <c r="H15" s="3">
        <v>2</v>
      </c>
      <c r="I15" s="3">
        <v>36</v>
      </c>
      <c r="J15" s="3">
        <v>36</v>
      </c>
      <c r="K15" s="3">
        <v>0</v>
      </c>
      <c r="L15" s="11" t="s">
        <v>71</v>
      </c>
      <c r="M15" s="3"/>
      <c r="N15" s="3"/>
      <c r="O15" s="3"/>
      <c r="P15" s="3"/>
      <c r="Q15" s="3"/>
      <c r="R15" s="3"/>
      <c r="S15" s="4" t="s">
        <v>167</v>
      </c>
      <c r="T15" s="4" t="s">
        <v>55</v>
      </c>
      <c r="U15" s="138" t="s">
        <v>192</v>
      </c>
    </row>
    <row r="16" spans="1:21" ht="138" customHeight="1" x14ac:dyDescent="0.15">
      <c r="A16" s="135"/>
      <c r="B16" s="136"/>
      <c r="C16" s="4">
        <v>11</v>
      </c>
      <c r="D16" s="132" t="s">
        <v>193</v>
      </c>
      <c r="E16" s="137" t="s">
        <v>194</v>
      </c>
      <c r="F16" s="3" t="s">
        <v>37</v>
      </c>
      <c r="G16" s="3" t="s">
        <v>166</v>
      </c>
      <c r="H16" s="3">
        <v>2</v>
      </c>
      <c r="I16" s="3">
        <v>36</v>
      </c>
      <c r="J16" s="3">
        <v>36</v>
      </c>
      <c r="K16" s="3">
        <v>0</v>
      </c>
      <c r="L16" s="11" t="s">
        <v>71</v>
      </c>
      <c r="M16" s="3"/>
      <c r="N16" s="3"/>
      <c r="O16" s="3"/>
      <c r="P16" s="3"/>
      <c r="Q16" s="3"/>
      <c r="R16" s="3"/>
      <c r="S16" s="4" t="s">
        <v>167</v>
      </c>
      <c r="T16" s="4" t="s">
        <v>55</v>
      </c>
      <c r="U16" s="138" t="s">
        <v>195</v>
      </c>
    </row>
    <row r="17" spans="1:21" ht="146.1" customHeight="1" x14ac:dyDescent="0.15">
      <c r="A17" s="135"/>
      <c r="B17" s="136"/>
      <c r="C17" s="4">
        <v>12</v>
      </c>
      <c r="D17" s="132" t="s">
        <v>196</v>
      </c>
      <c r="E17" s="137" t="s">
        <v>197</v>
      </c>
      <c r="F17" s="3" t="s">
        <v>37</v>
      </c>
      <c r="G17" s="3" t="s">
        <v>166</v>
      </c>
      <c r="H17" s="3">
        <v>2</v>
      </c>
      <c r="I17" s="3">
        <v>36</v>
      </c>
      <c r="J17" s="3">
        <v>36</v>
      </c>
      <c r="K17" s="3">
        <v>0</v>
      </c>
      <c r="L17" s="11" t="s">
        <v>71</v>
      </c>
      <c r="M17" s="3"/>
      <c r="N17" s="3"/>
      <c r="O17" s="3"/>
      <c r="P17" s="3"/>
      <c r="Q17" s="3"/>
      <c r="R17" s="3"/>
      <c r="S17" s="4" t="s">
        <v>167</v>
      </c>
      <c r="T17" s="4" t="s">
        <v>55</v>
      </c>
      <c r="U17" s="138" t="s">
        <v>198</v>
      </c>
    </row>
    <row r="18" spans="1:21" ht="90" customHeight="1" x14ac:dyDescent="0.15">
      <c r="A18" s="135"/>
      <c r="B18" s="136"/>
      <c r="C18" s="4">
        <v>13</v>
      </c>
      <c r="D18" s="132" t="s">
        <v>199</v>
      </c>
      <c r="E18" s="137" t="s">
        <v>200</v>
      </c>
      <c r="F18" s="3" t="s">
        <v>37</v>
      </c>
      <c r="G18" s="3" t="s">
        <v>166</v>
      </c>
      <c r="H18" s="3">
        <v>2</v>
      </c>
      <c r="I18" s="3">
        <v>36</v>
      </c>
      <c r="J18" s="3">
        <v>36</v>
      </c>
      <c r="K18" s="3">
        <v>0</v>
      </c>
      <c r="L18" s="11" t="s">
        <v>71</v>
      </c>
      <c r="M18" s="3"/>
      <c r="N18" s="3"/>
      <c r="O18" s="3"/>
      <c r="P18" s="3"/>
      <c r="Q18" s="3"/>
      <c r="R18" s="3"/>
      <c r="S18" s="4" t="s">
        <v>167</v>
      </c>
      <c r="T18" s="4" t="s">
        <v>55</v>
      </c>
      <c r="U18" s="138" t="s">
        <v>201</v>
      </c>
    </row>
    <row r="19" spans="1:21" ht="92.1" customHeight="1" x14ac:dyDescent="0.15">
      <c r="A19" s="135"/>
      <c r="B19" s="136"/>
      <c r="C19" s="4">
        <v>14</v>
      </c>
      <c r="D19" s="132" t="s">
        <v>202</v>
      </c>
      <c r="E19" s="137" t="s">
        <v>203</v>
      </c>
      <c r="F19" s="3" t="s">
        <v>37</v>
      </c>
      <c r="G19" s="3" t="s">
        <v>166</v>
      </c>
      <c r="H19" s="3">
        <v>2</v>
      </c>
      <c r="I19" s="3">
        <v>36</v>
      </c>
      <c r="J19" s="3">
        <v>36</v>
      </c>
      <c r="K19" s="3">
        <v>0</v>
      </c>
      <c r="L19" s="11" t="s">
        <v>71</v>
      </c>
      <c r="M19" s="3"/>
      <c r="N19" s="3"/>
      <c r="O19" s="3"/>
      <c r="P19" s="3"/>
      <c r="Q19" s="3"/>
      <c r="R19" s="3"/>
      <c r="S19" s="4" t="s">
        <v>167</v>
      </c>
      <c r="T19" s="4" t="s">
        <v>55</v>
      </c>
      <c r="U19" s="138" t="s">
        <v>204</v>
      </c>
    </row>
    <row r="20" spans="1:21" ht="119.1" customHeight="1" x14ac:dyDescent="0.15">
      <c r="A20" s="135"/>
      <c r="B20" s="136"/>
      <c r="C20" s="4">
        <v>15</v>
      </c>
      <c r="D20" s="132" t="s">
        <v>205</v>
      </c>
      <c r="E20" s="137" t="s">
        <v>206</v>
      </c>
      <c r="F20" s="3" t="s">
        <v>37</v>
      </c>
      <c r="G20" s="3" t="s">
        <v>207</v>
      </c>
      <c r="H20" s="3">
        <v>2</v>
      </c>
      <c r="I20" s="3">
        <v>36</v>
      </c>
      <c r="J20" s="3">
        <v>6</v>
      </c>
      <c r="K20" s="3">
        <v>30</v>
      </c>
      <c r="L20" s="11" t="s">
        <v>71</v>
      </c>
      <c r="M20" s="3"/>
      <c r="N20" s="3"/>
      <c r="O20" s="3"/>
      <c r="P20" s="3"/>
      <c r="Q20" s="3"/>
      <c r="R20" s="3"/>
      <c r="S20" s="4" t="s">
        <v>24</v>
      </c>
      <c r="T20" s="4" t="s">
        <v>55</v>
      </c>
      <c r="U20" s="139" t="s">
        <v>208</v>
      </c>
    </row>
    <row r="21" spans="1:21" ht="108.95" customHeight="1" x14ac:dyDescent="0.15">
      <c r="A21" s="135"/>
      <c r="B21" s="136"/>
      <c r="C21" s="4">
        <v>16</v>
      </c>
      <c r="D21" s="132" t="s">
        <v>209</v>
      </c>
      <c r="E21" s="137" t="s">
        <v>210</v>
      </c>
      <c r="F21" s="3" t="s">
        <v>37</v>
      </c>
      <c r="G21" s="3" t="s">
        <v>166</v>
      </c>
      <c r="H21" s="3">
        <v>2</v>
      </c>
      <c r="I21" s="3">
        <v>36</v>
      </c>
      <c r="J21" s="3">
        <v>36</v>
      </c>
      <c r="K21" s="3">
        <v>0</v>
      </c>
      <c r="L21" s="11" t="s">
        <v>71</v>
      </c>
      <c r="M21" s="3"/>
      <c r="N21" s="3"/>
      <c r="O21" s="3"/>
      <c r="P21" s="3"/>
      <c r="Q21" s="3"/>
      <c r="R21" s="3"/>
      <c r="S21" s="4" t="s">
        <v>167</v>
      </c>
      <c r="T21" s="4" t="s">
        <v>25</v>
      </c>
      <c r="U21" s="138" t="s">
        <v>211</v>
      </c>
    </row>
    <row r="22" spans="1:21" ht="90.95" customHeight="1" x14ac:dyDescent="0.15">
      <c r="A22" s="135"/>
      <c r="B22" s="136"/>
      <c r="C22" s="4">
        <v>17</v>
      </c>
      <c r="D22" s="132" t="s">
        <v>212</v>
      </c>
      <c r="E22" s="137" t="s">
        <v>213</v>
      </c>
      <c r="F22" s="3" t="s">
        <v>37</v>
      </c>
      <c r="G22" s="3" t="s">
        <v>166</v>
      </c>
      <c r="H22" s="3">
        <v>2</v>
      </c>
      <c r="I22" s="3">
        <v>36</v>
      </c>
      <c r="J22" s="3">
        <v>36</v>
      </c>
      <c r="K22" s="3">
        <v>0</v>
      </c>
      <c r="L22" s="11" t="s">
        <v>71</v>
      </c>
      <c r="M22" s="3"/>
      <c r="N22" s="3"/>
      <c r="O22" s="3"/>
      <c r="P22" s="3"/>
      <c r="Q22" s="3"/>
      <c r="R22" s="3"/>
      <c r="S22" s="4" t="s">
        <v>167</v>
      </c>
      <c r="T22" s="4" t="s">
        <v>214</v>
      </c>
      <c r="U22" s="138" t="s">
        <v>215</v>
      </c>
    </row>
    <row r="23" spans="1:21" ht="137.1" customHeight="1" x14ac:dyDescent="0.15">
      <c r="A23" s="135"/>
      <c r="B23" s="136"/>
      <c r="C23" s="4">
        <v>18</v>
      </c>
      <c r="D23" s="132" t="s">
        <v>216</v>
      </c>
      <c r="E23" s="137" t="s">
        <v>217</v>
      </c>
      <c r="F23" s="3" t="s">
        <v>37</v>
      </c>
      <c r="G23" s="3" t="s">
        <v>166</v>
      </c>
      <c r="H23" s="3">
        <v>2</v>
      </c>
      <c r="I23" s="3">
        <v>36</v>
      </c>
      <c r="J23" s="3">
        <v>36</v>
      </c>
      <c r="K23" s="3">
        <v>0</v>
      </c>
      <c r="L23" s="11" t="s">
        <v>71</v>
      </c>
      <c r="M23" s="3"/>
      <c r="N23" s="3"/>
      <c r="O23" s="3"/>
      <c r="P23" s="3"/>
      <c r="Q23" s="3"/>
      <c r="R23" s="3"/>
      <c r="S23" s="4" t="s">
        <v>167</v>
      </c>
      <c r="T23" s="4" t="s">
        <v>218</v>
      </c>
      <c r="U23" s="138" t="s">
        <v>219</v>
      </c>
    </row>
    <row r="24" spans="1:21" ht="114" customHeight="1" x14ac:dyDescent="0.15">
      <c r="A24" s="135"/>
      <c r="B24" s="136"/>
      <c r="C24" s="4">
        <v>19</v>
      </c>
      <c r="D24" s="132" t="s">
        <v>220</v>
      </c>
      <c r="E24" s="137" t="s">
        <v>221</v>
      </c>
      <c r="F24" s="3" t="s">
        <v>37</v>
      </c>
      <c r="G24" s="3" t="s">
        <v>166</v>
      </c>
      <c r="H24" s="3">
        <v>2</v>
      </c>
      <c r="I24" s="3">
        <v>36</v>
      </c>
      <c r="J24" s="3">
        <v>36</v>
      </c>
      <c r="K24" s="3">
        <v>0</v>
      </c>
      <c r="L24" s="11" t="s">
        <v>71</v>
      </c>
      <c r="M24" s="3"/>
      <c r="N24" s="3"/>
      <c r="O24" s="3"/>
      <c r="P24" s="3"/>
      <c r="Q24" s="3"/>
      <c r="R24" s="3"/>
      <c r="S24" s="4" t="s">
        <v>167</v>
      </c>
      <c r="T24" s="4" t="s">
        <v>218</v>
      </c>
      <c r="U24" s="138" t="s">
        <v>222</v>
      </c>
    </row>
    <row r="25" spans="1:21" ht="126" customHeight="1" x14ac:dyDescent="0.15">
      <c r="A25" s="135"/>
      <c r="B25" s="136"/>
      <c r="C25" s="4">
        <v>20</v>
      </c>
      <c r="D25" s="132" t="s">
        <v>223</v>
      </c>
      <c r="E25" s="137" t="s">
        <v>224</v>
      </c>
      <c r="F25" s="3" t="s">
        <v>37</v>
      </c>
      <c r="G25" s="3" t="s">
        <v>166</v>
      </c>
      <c r="H25" s="3">
        <v>2</v>
      </c>
      <c r="I25" s="3">
        <v>36</v>
      </c>
      <c r="J25" s="3">
        <v>36</v>
      </c>
      <c r="K25" s="3">
        <v>0</v>
      </c>
      <c r="L25" s="11" t="s">
        <v>71</v>
      </c>
      <c r="M25" s="3"/>
      <c r="N25" s="3"/>
      <c r="O25" s="3"/>
      <c r="P25" s="3"/>
      <c r="Q25" s="3"/>
      <c r="R25" s="3"/>
      <c r="S25" s="4" t="s">
        <v>167</v>
      </c>
      <c r="T25" s="4" t="s">
        <v>218</v>
      </c>
      <c r="U25" s="138" t="s">
        <v>225</v>
      </c>
    </row>
    <row r="26" spans="1:21" ht="141.94999999999999" customHeight="1" x14ac:dyDescent="0.15">
      <c r="A26" s="135"/>
      <c r="B26" s="136"/>
      <c r="C26" s="4">
        <v>21</v>
      </c>
      <c r="D26" s="132" t="s">
        <v>226</v>
      </c>
      <c r="E26" s="137" t="s">
        <v>227</v>
      </c>
      <c r="F26" s="3" t="s">
        <v>37</v>
      </c>
      <c r="G26" s="3" t="s">
        <v>166</v>
      </c>
      <c r="H26" s="3">
        <v>2</v>
      </c>
      <c r="I26" s="3">
        <v>36</v>
      </c>
      <c r="J26" s="3">
        <v>36</v>
      </c>
      <c r="K26" s="3">
        <v>0</v>
      </c>
      <c r="L26" s="11" t="s">
        <v>71</v>
      </c>
      <c r="M26" s="3"/>
      <c r="N26" s="3"/>
      <c r="O26" s="3"/>
      <c r="P26" s="3"/>
      <c r="Q26" s="3"/>
      <c r="R26" s="3"/>
      <c r="S26" s="4" t="s">
        <v>167</v>
      </c>
      <c r="T26" s="4" t="s">
        <v>218</v>
      </c>
      <c r="U26" s="138" t="s">
        <v>228</v>
      </c>
    </row>
    <row r="27" spans="1:21" ht="168.95" customHeight="1" x14ac:dyDescent="0.15">
      <c r="A27" s="135"/>
      <c r="B27" s="136"/>
      <c r="C27" s="4">
        <v>22</v>
      </c>
      <c r="D27" s="132" t="s">
        <v>229</v>
      </c>
      <c r="E27" s="137" t="s">
        <v>230</v>
      </c>
      <c r="F27" s="3" t="s">
        <v>37</v>
      </c>
      <c r="G27" s="3" t="s">
        <v>166</v>
      </c>
      <c r="H27" s="3">
        <v>2</v>
      </c>
      <c r="I27" s="3">
        <v>36</v>
      </c>
      <c r="J27" s="3">
        <v>36</v>
      </c>
      <c r="K27" s="3">
        <v>0</v>
      </c>
      <c r="L27" s="11" t="s">
        <v>71</v>
      </c>
      <c r="M27" s="3"/>
      <c r="N27" s="3"/>
      <c r="O27" s="3"/>
      <c r="P27" s="3"/>
      <c r="Q27" s="3"/>
      <c r="R27" s="3"/>
      <c r="S27" s="4" t="s">
        <v>167</v>
      </c>
      <c r="T27" s="4" t="s">
        <v>231</v>
      </c>
      <c r="U27" s="138" t="s">
        <v>232</v>
      </c>
    </row>
    <row r="28" spans="1:21" ht="144" customHeight="1" x14ac:dyDescent="0.15">
      <c r="A28" s="135"/>
      <c r="B28" s="136"/>
      <c r="C28" s="4">
        <v>23</v>
      </c>
      <c r="D28" s="132" t="s">
        <v>233</v>
      </c>
      <c r="E28" s="137" t="s">
        <v>234</v>
      </c>
      <c r="F28" s="3" t="s">
        <v>37</v>
      </c>
      <c r="G28" s="3" t="s">
        <v>166</v>
      </c>
      <c r="H28" s="3">
        <v>2</v>
      </c>
      <c r="I28" s="3">
        <v>36</v>
      </c>
      <c r="J28" s="3">
        <v>36</v>
      </c>
      <c r="K28" s="3">
        <v>0</v>
      </c>
      <c r="L28" s="11" t="s">
        <v>71</v>
      </c>
      <c r="M28" s="3"/>
      <c r="N28" s="3"/>
      <c r="O28" s="3"/>
      <c r="P28" s="3"/>
      <c r="Q28" s="3"/>
      <c r="R28" s="3"/>
      <c r="S28" s="4" t="s">
        <v>167</v>
      </c>
      <c r="T28" s="4" t="s">
        <v>231</v>
      </c>
      <c r="U28" s="138" t="s">
        <v>235</v>
      </c>
    </row>
    <row r="29" spans="1:21" ht="120.95" customHeight="1" x14ac:dyDescent="0.15">
      <c r="A29" s="135"/>
      <c r="B29" s="136"/>
      <c r="C29" s="4">
        <v>24</v>
      </c>
      <c r="D29" s="132" t="s">
        <v>236</v>
      </c>
      <c r="E29" s="137" t="s">
        <v>237</v>
      </c>
      <c r="F29" s="3" t="s">
        <v>37</v>
      </c>
      <c r="G29" s="3" t="s">
        <v>166</v>
      </c>
      <c r="H29" s="3">
        <v>2</v>
      </c>
      <c r="I29" s="3">
        <v>36</v>
      </c>
      <c r="J29" s="3">
        <v>36</v>
      </c>
      <c r="K29" s="3">
        <v>0</v>
      </c>
      <c r="L29" s="11" t="s">
        <v>71</v>
      </c>
      <c r="M29" s="4"/>
      <c r="N29" s="4"/>
      <c r="O29" s="4"/>
      <c r="P29" s="4"/>
      <c r="Q29" s="4"/>
      <c r="R29" s="4"/>
      <c r="S29" s="4" t="s">
        <v>167</v>
      </c>
      <c r="T29" s="4" t="s">
        <v>231</v>
      </c>
      <c r="U29" s="138" t="s">
        <v>238</v>
      </c>
    </row>
    <row r="30" spans="1:21" ht="117" customHeight="1" x14ac:dyDescent="0.15">
      <c r="A30" s="135"/>
      <c r="B30" s="136"/>
      <c r="C30" s="140">
        <v>25</v>
      </c>
      <c r="D30" s="132" t="s">
        <v>239</v>
      </c>
      <c r="E30" s="137" t="s">
        <v>240</v>
      </c>
      <c r="F30" s="3" t="s">
        <v>37</v>
      </c>
      <c r="G30" s="3" t="s">
        <v>166</v>
      </c>
      <c r="H30" s="141">
        <v>2</v>
      </c>
      <c r="I30" s="3">
        <v>36</v>
      </c>
      <c r="J30" s="3">
        <v>36</v>
      </c>
      <c r="K30" s="3">
        <v>0</v>
      </c>
      <c r="L30" s="11" t="s">
        <v>71</v>
      </c>
      <c r="M30" s="142"/>
      <c r="N30" s="142"/>
      <c r="O30" s="142"/>
      <c r="P30" s="142"/>
      <c r="Q30" s="142"/>
      <c r="R30" s="142"/>
      <c r="S30" s="4" t="s">
        <v>167</v>
      </c>
      <c r="T30" s="143" t="s">
        <v>55</v>
      </c>
      <c r="U30" s="138" t="s">
        <v>241</v>
      </c>
    </row>
    <row r="31" spans="1:21" ht="110.1" customHeight="1" x14ac:dyDescent="0.15">
      <c r="A31" s="135"/>
      <c r="B31" s="136"/>
      <c r="C31" s="4">
        <v>26</v>
      </c>
      <c r="D31" s="132" t="s">
        <v>242</v>
      </c>
      <c r="E31" s="137" t="s">
        <v>243</v>
      </c>
      <c r="F31" s="3" t="s">
        <v>37</v>
      </c>
      <c r="G31" s="3" t="s">
        <v>166</v>
      </c>
      <c r="H31" s="3">
        <v>2</v>
      </c>
      <c r="I31" s="3">
        <v>36</v>
      </c>
      <c r="J31" s="3">
        <v>36</v>
      </c>
      <c r="K31" s="3">
        <v>0</v>
      </c>
      <c r="L31" s="11" t="s">
        <v>71</v>
      </c>
      <c r="M31" s="142"/>
      <c r="N31" s="142"/>
      <c r="O31" s="142"/>
      <c r="P31" s="142"/>
      <c r="Q31" s="142"/>
      <c r="R31" s="142"/>
      <c r="S31" s="4" t="s">
        <v>167</v>
      </c>
      <c r="T31" s="143" t="s">
        <v>55</v>
      </c>
      <c r="U31" s="138" t="s">
        <v>244</v>
      </c>
    </row>
    <row r="32" spans="1:21" ht="66.95" customHeight="1" x14ac:dyDescent="0.15">
      <c r="A32" s="135"/>
      <c r="B32" s="136"/>
      <c r="C32" s="140">
        <v>27</v>
      </c>
      <c r="D32" s="132" t="s">
        <v>245</v>
      </c>
      <c r="E32" s="133" t="s">
        <v>246</v>
      </c>
      <c r="F32" s="3" t="s">
        <v>37</v>
      </c>
      <c r="G32" s="3" t="s">
        <v>166</v>
      </c>
      <c r="H32" s="141">
        <v>2</v>
      </c>
      <c r="I32" s="3">
        <v>36</v>
      </c>
      <c r="J32" s="3">
        <v>36</v>
      </c>
      <c r="K32" s="3">
        <v>0</v>
      </c>
      <c r="L32" s="11" t="s">
        <v>71</v>
      </c>
      <c r="M32" s="142"/>
      <c r="N32" s="142"/>
      <c r="O32" s="142"/>
      <c r="P32" s="142"/>
      <c r="Q32" s="142"/>
      <c r="R32" s="142"/>
      <c r="S32" s="4" t="s">
        <v>167</v>
      </c>
      <c r="T32" s="143" t="s">
        <v>137</v>
      </c>
      <c r="U32" s="138" t="s">
        <v>247</v>
      </c>
    </row>
    <row r="33" spans="1:21" ht="90.95" customHeight="1" x14ac:dyDescent="0.15">
      <c r="A33" s="135"/>
      <c r="B33" s="136"/>
      <c r="C33" s="4">
        <v>28</v>
      </c>
      <c r="D33" s="132" t="s">
        <v>248</v>
      </c>
      <c r="E33" s="133" t="s">
        <v>249</v>
      </c>
      <c r="F33" s="3" t="s">
        <v>37</v>
      </c>
      <c r="G33" s="3" t="s">
        <v>166</v>
      </c>
      <c r="H33" s="3">
        <v>2</v>
      </c>
      <c r="I33" s="3">
        <v>36</v>
      </c>
      <c r="J33" s="3">
        <v>36</v>
      </c>
      <c r="K33" s="3">
        <v>0</v>
      </c>
      <c r="L33" s="11" t="s">
        <v>71</v>
      </c>
      <c r="M33" s="142"/>
      <c r="N33" s="142"/>
      <c r="O33" s="142"/>
      <c r="P33" s="142"/>
      <c r="Q33" s="142"/>
      <c r="R33" s="142"/>
      <c r="S33" s="4" t="s">
        <v>167</v>
      </c>
      <c r="T33" s="143" t="s">
        <v>137</v>
      </c>
      <c r="U33" s="138" t="s">
        <v>250</v>
      </c>
    </row>
    <row r="34" spans="1:21" ht="105" customHeight="1" x14ac:dyDescent="0.15">
      <c r="A34" s="135"/>
      <c r="B34" s="136"/>
      <c r="C34" s="4">
        <v>29</v>
      </c>
      <c r="D34" s="144" t="s">
        <v>251</v>
      </c>
      <c r="E34" s="145" t="s">
        <v>61</v>
      </c>
      <c r="F34" s="3" t="s">
        <v>37</v>
      </c>
      <c r="G34" s="3" t="s">
        <v>166</v>
      </c>
      <c r="H34" s="3">
        <v>2</v>
      </c>
      <c r="I34" s="3">
        <v>36</v>
      </c>
      <c r="J34" s="3">
        <v>36</v>
      </c>
      <c r="K34" s="3">
        <v>0</v>
      </c>
      <c r="L34" s="11" t="s">
        <v>71</v>
      </c>
      <c r="M34" s="4"/>
      <c r="N34" s="4"/>
      <c r="O34" s="4"/>
      <c r="P34" s="4"/>
      <c r="Q34" s="4"/>
      <c r="R34" s="4"/>
      <c r="S34" s="4" t="s">
        <v>167</v>
      </c>
      <c r="T34" s="143" t="s">
        <v>55</v>
      </c>
      <c r="U34" s="146" t="s">
        <v>252</v>
      </c>
    </row>
    <row r="35" spans="1:21" ht="105.95" customHeight="1" x14ac:dyDescent="0.15">
      <c r="A35" s="135"/>
      <c r="B35" s="136"/>
      <c r="C35" s="4">
        <v>30</v>
      </c>
      <c r="D35" s="144" t="s">
        <v>253</v>
      </c>
      <c r="E35" s="145" t="s">
        <v>254</v>
      </c>
      <c r="F35" s="3" t="s">
        <v>37</v>
      </c>
      <c r="G35" s="3" t="s">
        <v>166</v>
      </c>
      <c r="H35" s="3">
        <v>2</v>
      </c>
      <c r="I35" s="3">
        <v>36</v>
      </c>
      <c r="J35" s="3">
        <v>36</v>
      </c>
      <c r="K35" s="3">
        <v>0</v>
      </c>
      <c r="L35" s="11" t="s">
        <v>71</v>
      </c>
      <c r="M35" s="4"/>
      <c r="N35" s="4"/>
      <c r="O35" s="4"/>
      <c r="P35" s="4"/>
      <c r="Q35" s="4"/>
      <c r="R35" s="4"/>
      <c r="S35" s="4" t="s">
        <v>167</v>
      </c>
      <c r="T35" s="143" t="s">
        <v>55</v>
      </c>
      <c r="U35" s="138" t="s">
        <v>255</v>
      </c>
    </row>
    <row r="36" spans="1:21" ht="125.1" customHeight="1" x14ac:dyDescent="0.15">
      <c r="A36" s="135"/>
      <c r="B36" s="136"/>
      <c r="C36" s="4">
        <v>31</v>
      </c>
      <c r="D36" s="144" t="s">
        <v>256</v>
      </c>
      <c r="E36" s="145" t="s">
        <v>257</v>
      </c>
      <c r="F36" s="3" t="s">
        <v>37</v>
      </c>
      <c r="G36" s="3" t="s">
        <v>166</v>
      </c>
      <c r="H36" s="3">
        <v>2</v>
      </c>
      <c r="I36" s="3">
        <v>36</v>
      </c>
      <c r="J36" s="3">
        <v>36</v>
      </c>
      <c r="K36" s="3">
        <v>0</v>
      </c>
      <c r="L36" s="11" t="s">
        <v>71</v>
      </c>
      <c r="M36" s="4"/>
      <c r="N36" s="4"/>
      <c r="O36" s="4"/>
      <c r="P36" s="4"/>
      <c r="Q36" s="4"/>
      <c r="R36" s="4"/>
      <c r="S36" s="4" t="s">
        <v>167</v>
      </c>
      <c r="T36" s="143" t="s">
        <v>55</v>
      </c>
      <c r="U36" s="138" t="s">
        <v>258</v>
      </c>
    </row>
    <row r="37" spans="1:21" ht="81.95" customHeight="1" x14ac:dyDescent="0.15">
      <c r="A37" s="135"/>
      <c r="B37" s="136"/>
      <c r="C37" s="4">
        <v>32</v>
      </c>
      <c r="D37" s="144" t="s">
        <v>259</v>
      </c>
      <c r="E37" s="145" t="s">
        <v>66</v>
      </c>
      <c r="F37" s="3" t="s">
        <v>37</v>
      </c>
      <c r="G37" s="3" t="s">
        <v>166</v>
      </c>
      <c r="H37" s="3">
        <v>2</v>
      </c>
      <c r="I37" s="3">
        <v>36</v>
      </c>
      <c r="J37" s="3">
        <v>36</v>
      </c>
      <c r="K37" s="3">
        <v>0</v>
      </c>
      <c r="L37" s="11" t="s">
        <v>71</v>
      </c>
      <c r="M37" s="4"/>
      <c r="N37" s="4"/>
      <c r="O37" s="4"/>
      <c r="P37" s="4"/>
      <c r="Q37" s="4"/>
      <c r="R37" s="4"/>
      <c r="S37" s="4" t="s">
        <v>167</v>
      </c>
      <c r="T37" s="143" t="s">
        <v>55</v>
      </c>
      <c r="U37" s="138" t="s">
        <v>260</v>
      </c>
    </row>
    <row r="38" spans="1:21" ht="54" customHeight="1" x14ac:dyDescent="0.15">
      <c r="A38" s="135"/>
      <c r="B38" s="136"/>
      <c r="C38" s="4">
        <v>33</v>
      </c>
      <c r="D38" s="144" t="s">
        <v>261</v>
      </c>
      <c r="E38" s="145" t="s">
        <v>262</v>
      </c>
      <c r="F38" s="3" t="s">
        <v>37</v>
      </c>
      <c r="G38" s="3" t="s">
        <v>166</v>
      </c>
      <c r="H38" s="3">
        <v>2</v>
      </c>
      <c r="I38" s="3">
        <v>36</v>
      </c>
      <c r="J38" s="3">
        <v>36</v>
      </c>
      <c r="K38" s="3">
        <v>0</v>
      </c>
      <c r="L38" s="11" t="s">
        <v>71</v>
      </c>
      <c r="M38" s="4"/>
      <c r="N38" s="4"/>
      <c r="O38" s="4"/>
      <c r="P38" s="4"/>
      <c r="Q38" s="4"/>
      <c r="R38" s="4"/>
      <c r="S38" s="4" t="s">
        <v>167</v>
      </c>
      <c r="T38" s="143" t="s">
        <v>55</v>
      </c>
      <c r="U38" s="138" t="s">
        <v>263</v>
      </c>
    </row>
    <row r="39" spans="1:21" ht="92.1" customHeight="1" x14ac:dyDescent="0.15">
      <c r="A39" s="135"/>
      <c r="B39" s="136"/>
      <c r="C39" s="4">
        <v>34</v>
      </c>
      <c r="D39" s="144" t="s">
        <v>264</v>
      </c>
      <c r="E39" s="145" t="s">
        <v>265</v>
      </c>
      <c r="F39" s="3" t="s">
        <v>37</v>
      </c>
      <c r="G39" s="3" t="s">
        <v>166</v>
      </c>
      <c r="H39" s="3">
        <v>2</v>
      </c>
      <c r="I39" s="3">
        <v>36</v>
      </c>
      <c r="J39" s="3">
        <v>36</v>
      </c>
      <c r="K39" s="3">
        <v>0</v>
      </c>
      <c r="L39" s="11" t="s">
        <v>71</v>
      </c>
      <c r="M39" s="4"/>
      <c r="N39" s="4"/>
      <c r="O39" s="4"/>
      <c r="P39" s="4"/>
      <c r="Q39" s="4"/>
      <c r="R39" s="4"/>
      <c r="S39" s="4" t="s">
        <v>167</v>
      </c>
      <c r="T39" s="143" t="s">
        <v>55</v>
      </c>
      <c r="U39" s="138" t="s">
        <v>266</v>
      </c>
    </row>
  </sheetData>
  <mergeCells count="23">
    <mergeCell ref="A6:B39"/>
    <mergeCell ref="U6:U7"/>
    <mergeCell ref="U8:U9"/>
    <mergeCell ref="U10:U11"/>
    <mergeCell ref="U12:U13"/>
    <mergeCell ref="S2:S5"/>
    <mergeCell ref="T2:T5"/>
    <mergeCell ref="U2:U5"/>
    <mergeCell ref="F3:F5"/>
    <mergeCell ref="G3:G5"/>
    <mergeCell ref="I3:I5"/>
    <mergeCell ref="J3:J5"/>
    <mergeCell ref="K3:K5"/>
    <mergeCell ref="A1:U1"/>
    <mergeCell ref="A2:B5"/>
    <mergeCell ref="C2:C5"/>
    <mergeCell ref="D2:D5"/>
    <mergeCell ref="E2:E5"/>
    <mergeCell ref="F2:G2"/>
    <mergeCell ref="H2:H5"/>
    <mergeCell ref="I2:K2"/>
    <mergeCell ref="L2:L5"/>
    <mergeCell ref="M2:R2"/>
  </mergeCells>
  <phoneticPr fontId="21" type="noConversion"/>
  <printOptions horizontalCentered="1"/>
  <pageMargins left="0.33819444444444446" right="0.22777777777777777" top="0.75138888888888888" bottom="0.75138888888888888" header="0.2986111111111111" footer="0.2986111111111111"/>
  <pageSetup paperSize="9" orientation="landscape"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附录1 教学进程总体安排</vt:lpstr>
      <vt:lpstr>附录2 软件技术专业选修课一览表</vt:lpstr>
      <vt:lpstr>附录3 公共选修课一览表</vt:lpstr>
      <vt:lpstr>'附录1 教学进程总体安排'!Print_Titles</vt:lpstr>
      <vt:lpstr>'附录3 公共选修课一览表'!Print_Titles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JIAOSHIJI</cp:lastModifiedBy>
  <cp:lastPrinted>2023-08-23T18:51:00Z</cp:lastPrinted>
  <dcterms:created xsi:type="dcterms:W3CDTF">2022-06-10T11:46:00Z</dcterms:created>
  <dcterms:modified xsi:type="dcterms:W3CDTF">2024-05-08T01:32:31Z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BC102838AE5E43C4B54D92E861E6A7C4_13</vt:lpwstr>
  </property>
  <property fmtid="{D5CDD505-2E9C-101B-9397-08002B2CF9AE}" pid="3" name="KSOProductBuildVer">
    <vt:lpwstr>2052-6.4.0.8550</vt:lpwstr>
  </property>
</Properties>
</file>